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<sst xmlns="http://schemas.openxmlformats.org/spreadsheetml/2006/main" count="62" uniqueCount="61">
  <si>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</si>
  <si>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</si>
  <si>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</si>
  <si>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</si>
  <si>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</si>
  <si>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</si>
  <si>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</si>
  <si>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</si>
  <si>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</si>
  <si>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</si>
  <si>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</si>
  <si>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</si>
  <si>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</si>
  <si>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</si>
  <si>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</si>
  <si>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</si>
  <si>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</si>
  <si>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</si>
  <si>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</si>
  <si>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</si>
  <si>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</si>
  <si>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</si>
  <si>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</si>
  <si>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</si>
  <si>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</si>
  <si>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</si>
  <si>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</si>
  <si>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</si>
  <si>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</si>
  <si>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</si>
  <si>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</si>
  <si>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</si>
  <si>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</si>
  <si>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</si>
  <si>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</si>
  <si>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</si>
  <si>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</si>
  <si>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</si>
  <si>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</si>
  <si>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</si>
  <si>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</si>
  <si>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</si>
  <si>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</si>
  <si>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</si>
  <si>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</si>
  <si>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</si>
  <si>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</si>
  <si>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</si>
  <si>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</si>
  <si>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</si>
  <si>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</si>
  <si>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</si>
  <si>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</si>
  <si>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</si>
  <si>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</si>
  <si>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</si>
  <si>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</si>
  <si>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</si>
  <si>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</si>
  <si>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SAN MIGUEL ALLENDE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</si>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</sst>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3419475</xdr:colOff>
      <xdr:row>57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8448675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895350</xdr:colOff>
      <xdr:row>52</xdr:row>
      <xdr:rowOff>114300</xdr:rowOff>
    </xdr:from>
    <xdr:to>
      <xdr:col>4</xdr:col>
      <xdr:colOff>114300</xdr:colOff>
      <xdr:row>57</xdr:row>
      <xdr:rowOff>66675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334000" y="8420100"/>
          <a:ext cx="3657600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D39" sqref="D3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59</v>
      </c>
      <c r="B1" s="29"/>
      <c r="C1" s="29"/>
      <c r="D1" s="29"/>
      <c r="E1" s="29"/>
      <c r="F1" s="30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60975651.340000004</v>
      </c>
      <c r="C5" s="20">
        <v>61698930.649999999</v>
      </c>
      <c r="D5" s="9" t="s">
        <v>36</v>
      </c>
      <c r="E5" s="20">
        <v>2542261.5099999998</v>
      </c>
      <c r="F5" s="23">
        <v>8851609.1799999997</v>
      </c>
    </row>
    <row r="6" spans="1:6" x14ac:dyDescent="0.2">
      <c r="A6" s="9" t="s">
        <v>23</v>
      </c>
      <c r="B6" s="20">
        <v>4047102.26</v>
      </c>
      <c r="C6" s="20">
        <v>4002137.73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2398031.71</v>
      </c>
      <c r="C7" s="20">
        <v>3405065.84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2115.0300000000002</v>
      </c>
      <c r="F10" s="23">
        <v>2115.0300000000002</v>
      </c>
    </row>
    <row r="11" spans="1:6" x14ac:dyDescent="0.2">
      <c r="A11" s="9" t="s">
        <v>17</v>
      </c>
      <c r="B11" s="20">
        <v>20044</v>
      </c>
      <c r="C11" s="20">
        <v>20044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-222770.36</v>
      </c>
      <c r="F12" s="23">
        <v>-222770.64</v>
      </c>
    </row>
    <row r="13" spans="1:6" x14ac:dyDescent="0.2">
      <c r="A13" s="8" t="s">
        <v>51</v>
      </c>
      <c r="B13" s="22">
        <f>SUM(B5:B11)</f>
        <v>67440829.310000002</v>
      </c>
      <c r="C13" s="22">
        <f>SUM(C5:C11)</f>
        <v>69126178.219999999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52</v>
      </c>
      <c r="E14" s="26">
        <f>SUM(E5:E12)</f>
        <v>2321606.1799999997</v>
      </c>
      <c r="F14" s="27">
        <f>SUM(F5:F12)</f>
        <v>8630953.5699999984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146999479.63999999</v>
      </c>
      <c r="C18" s="20">
        <v>144391506.13999999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66981846.689999998</v>
      </c>
      <c r="C19" s="20">
        <v>66668908.689999998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-43996129.969999999</v>
      </c>
      <c r="C21" s="20">
        <v>-43302448.140000001</v>
      </c>
      <c r="D21" s="9" t="s">
        <v>53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54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55</v>
      </c>
      <c r="B26" s="22">
        <f>SUM(B16:B24)</f>
        <v>169985196.35999998</v>
      </c>
      <c r="C26" s="22">
        <f>SUM(C16:C24)</f>
        <v>167757966.69</v>
      </c>
      <c r="D26" s="12" t="s">
        <v>49</v>
      </c>
      <c r="E26" s="22">
        <f>SUM(E24+E14)</f>
        <v>2321606.1799999997</v>
      </c>
      <c r="F26" s="27">
        <f>SUM(F14+F24)</f>
        <v>8630953.5699999984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56</v>
      </c>
      <c r="B28" s="22">
        <f>B13+B26</f>
        <v>237426025.66999999</v>
      </c>
      <c r="C28" s="22">
        <f>C13+C26</f>
        <v>236884144.91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197079737.37</v>
      </c>
      <c r="F30" s="27">
        <f>SUM(F31:F33)</f>
        <v>197079737.37</v>
      </c>
    </row>
    <row r="31" spans="1:6" x14ac:dyDescent="0.2">
      <c r="A31" s="16"/>
      <c r="B31" s="14"/>
      <c r="C31" s="15"/>
      <c r="D31" s="9" t="s">
        <v>2</v>
      </c>
      <c r="E31" s="20">
        <v>197079737.37</v>
      </c>
      <c r="F31" s="23">
        <v>197079737.37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38024682.119999997</v>
      </c>
      <c r="F35" s="27">
        <f>SUM(F36:F40)</f>
        <v>31173453.969999999</v>
      </c>
    </row>
    <row r="36" spans="1:6" x14ac:dyDescent="0.2">
      <c r="A36" s="16"/>
      <c r="B36" s="14"/>
      <c r="C36" s="15"/>
      <c r="D36" s="9" t="s">
        <v>60</v>
      </c>
      <c r="E36" s="20">
        <v>6851228.1500000004</v>
      </c>
      <c r="F36" s="23">
        <v>2187866.89</v>
      </c>
    </row>
    <row r="37" spans="1:6" x14ac:dyDescent="0.2">
      <c r="A37" s="16"/>
      <c r="B37" s="14"/>
      <c r="C37" s="15"/>
      <c r="D37" s="9" t="s">
        <v>14</v>
      </c>
      <c r="E37" s="20">
        <v>31173248.969999999</v>
      </c>
      <c r="F37" s="23">
        <v>28985382.079999998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46</v>
      </c>
      <c r="E40" s="20">
        <v>205</v>
      </c>
      <c r="F40" s="23">
        <v>205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57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47</v>
      </c>
      <c r="E46" s="22">
        <f>SUM(E42+E35+E30)</f>
        <v>235104419.49000001</v>
      </c>
      <c r="F46" s="27">
        <f>SUM(F42+F35+F30)</f>
        <v>228253191.34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48</v>
      </c>
      <c r="E48" s="22">
        <f>E46+E26</f>
        <v>237426025.67000002</v>
      </c>
      <c r="F48" s="22">
        <f>F46+F26</f>
        <v>236884144.91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Utsma_Panteras_2</cp:lastModifiedBy>
  <cp:lastPrinted>2026-04-30T17:27:16Z</cp:lastPrinted>
  <dcterms:created xsi:type="dcterms:W3CDTF">2012-12-11T20:26:08Z</dcterms:created>
  <dcterms:modified xsi:type="dcterms:W3CDTF">2026-04-30T17:27:19Z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