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-105" yWindow="-105" windowWidth="23250" windowHeight="12450"/>
  </bookViews>
  <sheets>
    <sheet name="EFE" sheetId="4" r:id="rId1"/>
  </sheets>
  <definedNames>
    <definedName name="_xlnm.Print_Area" localSheetId="0">EFE!$A$1:$C$75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4" l="1"/>
  <c r="C55" i="4"/>
  <c r="B55" i="4"/>
  <c r="C54" i="4"/>
  <c r="B54" i="4"/>
  <c r="C49" i="4"/>
  <c r="B49" i="4"/>
  <c r="B48" i="4" s="1"/>
  <c r="B59" i="4" s="1"/>
  <c r="B61" i="4" s="1"/>
  <c r="C48" i="4"/>
  <c r="C41" i="4"/>
  <c r="B41" i="4"/>
  <c r="C36" i="4"/>
  <c r="C45" i="4" s="1"/>
  <c r="B36" i="4"/>
  <c r="B45" i="4" s="1"/>
  <c r="C16" i="4"/>
  <c r="B16" i="4"/>
  <c r="C4" i="4"/>
  <c r="C33" i="4" s="1"/>
  <c r="B4" i="4"/>
  <c r="B33" i="4" s="1"/>
  <c r="C61" i="4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<sst xmlns="http://schemas.openxmlformats.org/spreadsheetml/2006/main" count="92" uniqueCount="57">
  <si>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</si>
  <si>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</si>
  <si>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</si>
  <si>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</si>
  <si>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</si>
  <si>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</si>
  <si>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</si>
  <si>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</si>
  <si>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</si>
  <si>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</si>
  <si>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</si>
  <si>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</si>
  <si>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</si>
  <si>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</si>
  <si>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</si>
  <si>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</si>
  <si>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</si>
  <si>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</si>
  <si>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</si>
  <si>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</si>
  <si>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</si>
  <si>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</si>
  <si>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</si>
  <si>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</si>
  <si>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</si>
  <si>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</si>
  <si>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</si>
  <si>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</si>
  <si>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</si>
  <si>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</si>
  <si>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</si>
  <si>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</si>
  <si>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</si>
  <si>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</si>
  <si>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</si>
  <si>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</si>
  <si>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</si>
  <si>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</si>
  <si>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</si>
  <si>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</si>
  <si>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</si>
  <si>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</si>
  <si>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</si>
  <si>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</si>
  <si>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</si>
  <si>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</si>
  <si>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</si>
  <si>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</si>
  <si>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</si>
  <si>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</si>
  <si>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</si>
  <si>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</si>
  <si>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</si>
  <si>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</si>
  <si>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</si>
  <si>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</si>
  <si>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SAN MIGUEL ALLENDE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</si>
</sst>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3419475</xdr:colOff>
      <xdr:row>74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1082992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4410074</xdr:colOff>
      <xdr:row>69</xdr:row>
      <xdr:rowOff>85725</xdr:rowOff>
    </xdr:from>
    <xdr:to>
      <xdr:col>2</xdr:col>
      <xdr:colOff>1085849</xdr:colOff>
      <xdr:row>74</xdr:row>
      <xdr:rowOff>38100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410074" y="10772775"/>
          <a:ext cx="33432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tabSelected="1" zoomScaleNormal="100" workbookViewId="0">
      <selection activeCell="A78" sqref="A7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19676198.359999999</v>
      </c>
      <c r="C4" s="16">
        <f>SUM(C5:C14)</f>
        <v>102843695.47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2388861.4900000002</v>
      </c>
      <c r="C11" s="17">
        <v>8561023.5700000003</v>
      </c>
      <c r="D11" s="14">
        <v>700000</v>
      </c>
    </row>
    <row r="12" spans="1:22" ht="22.5" x14ac:dyDescent="0.2">
      <c r="A12" s="7" t="s">
        <v>40</v>
      </c>
      <c r="B12" s="17">
        <v>8154909</v>
      </c>
      <c r="C12" s="17">
        <v>24243908.670000002</v>
      </c>
      <c r="D12" s="14">
        <v>800000</v>
      </c>
    </row>
    <row r="13" spans="1:22" ht="11.25" customHeight="1" x14ac:dyDescent="0.2">
      <c r="A13" s="7" t="s">
        <v>41</v>
      </c>
      <c r="B13" s="17">
        <v>9132427.8699999992</v>
      </c>
      <c r="C13" s="17">
        <v>70038763.230000004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12083325.199999999</v>
      </c>
      <c r="C16" s="16">
        <f>SUM(C17:C32)</f>
        <v>97026393.199999988</v>
      </c>
      <c r="D16" s="13" t="s">
        <v>38</v>
      </c>
    </row>
    <row r="17" spans="1:4" ht="11.25" customHeight="1" x14ac:dyDescent="0.2">
      <c r="A17" s="7" t="s">
        <v>8</v>
      </c>
      <c r="B17" s="17">
        <v>8324311.3200000003</v>
      </c>
      <c r="C17" s="17">
        <v>46728251.119999997</v>
      </c>
      <c r="D17" s="14">
        <v>1000</v>
      </c>
    </row>
    <row r="18" spans="1:4" ht="11.25" customHeight="1" x14ac:dyDescent="0.2">
      <c r="A18" s="7" t="s">
        <v>9</v>
      </c>
      <c r="B18" s="17">
        <v>1646202.36</v>
      </c>
      <c r="C18" s="17">
        <v>34121075.609999999</v>
      </c>
      <c r="D18" s="14">
        <v>2000</v>
      </c>
    </row>
    <row r="19" spans="1:4" ht="11.25" customHeight="1" x14ac:dyDescent="0.2">
      <c r="A19" s="7" t="s">
        <v>10</v>
      </c>
      <c r="B19" s="17">
        <v>2112811.52</v>
      </c>
      <c r="C19" s="17">
        <v>15869093.529999999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307972.94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7592873.1600000001</v>
      </c>
      <c r="C33" s="16">
        <f>C4-C16</f>
        <v>5817302.2700000107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2920911.5</v>
      </c>
      <c r="C41" s="16">
        <f>SUM(C42:C44)</f>
        <v>9313770.2599999998</v>
      </c>
      <c r="D41" s="13" t="s">
        <v>38</v>
      </c>
    </row>
    <row r="42" spans="1:4" ht="11.25" customHeight="1" x14ac:dyDescent="0.2">
      <c r="A42" s="7" t="s">
        <v>21</v>
      </c>
      <c r="B42" s="17">
        <v>2607973.5</v>
      </c>
      <c r="C42" s="17">
        <v>8703012.2699999996</v>
      </c>
      <c r="D42" s="13">
        <v>6000</v>
      </c>
    </row>
    <row r="43" spans="1:4" ht="11.25" customHeight="1" x14ac:dyDescent="0.2">
      <c r="A43" s="7" t="s">
        <v>22</v>
      </c>
      <c r="B43" s="17">
        <v>312938</v>
      </c>
      <c r="C43" s="17">
        <v>610757.99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-2920911.5</v>
      </c>
      <c r="C45" s="16">
        <f>C36-C41</f>
        <v>-9313770.2599999998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5395240.9699999997</v>
      </c>
      <c r="C54" s="16">
        <f>SUM(C55+C58)</f>
        <v>3486839.7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5395240.9699999997</v>
      </c>
      <c r="C58" s="17">
        <v>3486839.7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-5395240.9699999997</v>
      </c>
      <c r="C59" s="16">
        <f>C48-C54</f>
        <v>-3486839.7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-723279.30999999959</v>
      </c>
      <c r="C61" s="16">
        <f>C59+C45+C33</f>
        <v>-6983307.6899999902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61698930.649999999</v>
      </c>
      <c r="C63" s="16">
        <v>68682238.340000004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60975651.340000004</v>
      </c>
      <c r="C65" s="16">
        <v>61698930.649999999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mergeCells count="2">
    <mergeCell ref="A1:C1"/>
    <mergeCell ref="A68:C68"/>
  </mergeCells>
  <pageMargins left="0.7" right="0.7" top="0.75" bottom="0.75" header="0.3" footer="0.3"/>
  <pageSetup scale="80" orientation="portrait" verticalDpi="0" r:id="rId1"/>
  <colBreaks count="1" manualBreakCount="1">
    <brk id="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45be96a9-161b-45e5-8955-82d7971c9a35"/>
    <ds:schemaRef ds:uri="http://schemas.microsoft.com/office/infopath/2007/PartnerControls"/>
    <ds:schemaRef ds:uri="http://schemas.openxmlformats.org/package/2006/metadata/core-properties"/>
    <ds:schemaRef ds:uri="212f5b6f-540c-444d-8783-9749c880513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revision/>
  <cp:lastPrinted>2026-04-30T17:29:07Z</cp:lastPrinted>
  <dcterms:created xsi:type="dcterms:W3CDTF">2012-12-11T20:31:36Z</dcterms:created>
  <dcterms:modified xsi:type="dcterms:W3CDTF">2026-04-30T17:29:09Z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