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2do Trimestre\"/>
    </mc:Choice>
  </mc:AlternateContent>
  <bookViews>
    <workbookView xWindow="0" yWindow="0" windowWidth="23040" windowHeight="9528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<sst xmlns="http://schemas.openxmlformats.org/spreadsheetml/2006/main" count="896" uniqueCount="632">
  <si>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</si>
  <si>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</si>
  <si>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</si>
  <si>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</si>
  <si>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</si>
  <si>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</si>
  <si>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</si>
  <si>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</si>
  <si>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</si>
  <si>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</si>
  <si>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</si>
  <si>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</si>
  <si>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</si>
  <si>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</si>
  <si>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</si>
  <si>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</si>
  <si>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</si>
  <si>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</si>
  <si>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</si>
  <si>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</si>
  <si>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</si>
  <si>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</si>
  <si>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</si>
  <si>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</si>
  <si>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</si>
  <si>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</si>
  <si>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</si>
  <si>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</si>
  <si>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</si>
  <si>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</si>
  <si>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</si>
  <si>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</si>
  <si>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</si>
  <si>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</si>
  <si>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</si>
  <si>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</si>
  <si>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</si>
  <si>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</si>
  <si>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</si>
  <si>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</si>
  <si>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</si>
  <si>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</si>
  <si>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</si>
  <si>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</si>
  <si>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</si>
  <si>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</si>
  <si>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</si>
  <si>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</si>
  <si>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</si>
  <si>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</si>
  <si>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</si>
  <si>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</si>
  <si>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</si>
  <si>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</si>
  <si>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</si>
  <si>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</si>
  <si>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</si>
  <si>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</si>
  <si>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</si>
  <si>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</si>
  <si>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</si>
  <si>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</si>
  <si>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</si>
  <si>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</si>
  <si>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</si>
  <si>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</si>
  <si>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</si>
  <si>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</si>
  <si>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</si>
  <si>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</si>
  <si>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</si>
  <si>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</si>
  <si>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</si>
  <si>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</si>
  <si>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</si>
  <si>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</si>
  <si>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</si>
  <si>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</si>
  <si>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</si>
  <si>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</si>
  <si>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</si>
  <si>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</si>
  <si>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</si>
  <si>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</si>
  <si>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</si>
  <si>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</si>
  <si>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</si>
  <si>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</si>
  <si>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</si>
  <si>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</si>
  <si>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</si>
  <si>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</si>
  <si>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</si>
  <si>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</si>
  <si>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</si>
  <si>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</si>
  <si>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</si>
  <si>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</si>
  <si>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</si>
  <si>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</si>
  <si>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</si>
  <si>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</si>
  <si>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</si>
  <si>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</si>
  <si>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</si>
  <si>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</si>
  <si>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</si>
  <si>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</si>
  <si>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</si>
  <si>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</si>
  <si>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</si>
  <si>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</si>
  <si>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</si>
  <si>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</si>
  <si>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</si>
  <si>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</si>
  <si>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</si>
  <si>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</si>
  <si>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</si>
  <si>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</si>
  <si>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</si>
  <si>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</si>
  <si>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</si>
  <si>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</si>
  <si>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</si>
  <si>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</si>
  <si>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</si>
  <si>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</si>
  <si>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</si>
  <si>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</si>
  <si>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</si>
  <si>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</si>
  <si>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</si>
  <si>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</si>
  <si>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</si>
  <si>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</si>
  <si>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</si>
  <si>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</si>
  <si>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</si>
  <si>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</si>
  <si>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</si>
  <si>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</si>
  <si>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</si>
  <si>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</si>
  <si>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</si>
  <si>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</si>
  <si>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</si>
  <si>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</si>
  <si>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</si>
  <si>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</si>
  <si>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</si>
  <si>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</si>
  <si>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</si>
  <si>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</si>
  <si>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</si>
  <si>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</si>
  <si>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</si>
  <si>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</si>
  <si>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</si>
  <si>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</si>
  <si>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</si>
  <si>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</si>
  <si>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</si>
  <si>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</si>
  <si>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</si>
  <si>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</si>
  <si>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</si>
  <si>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</si>
  <si>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</si>
  <si>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</si>
  <si>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</si>
  <si>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</si>
  <si>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</si>
  <si>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</si>
  <si>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</si>
  <si>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</si>
  <si>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</si>
  <si>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</si>
  <si>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</si>
  <si>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</si>
  <si>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</si>
  <si>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</si>
  <si>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</si>
  <si>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</si>
  <si>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</si>
  <si>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</si>
  <si>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</si>
  <si>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</si>
  <si>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</si>
  <si>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</si>
  <si>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</si>
  <si>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</si>
  <si>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</si>
  <si>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</si>
  <si>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</si>
  <si>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</si>
  <si>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</si>
  <si>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</si>
  <si>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</si>
  <si>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</si>
  <si>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</si>
  <si>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</si>
  <si>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</si>
  <si>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</si>
  <si>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</si>
  <si>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</si>
  <si>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</si>
  <si>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</si>
  <si>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</si>
  <si>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</si>
  <si>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</si>
  <si>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</si>
  <si>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</si>
  <si>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</si>
  <si>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</si>
  <si>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</si>
  <si>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</si>
  <si>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</si>
  <si>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</si>
  <si>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</si>
  <si>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</si>
  <si>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</si>
  <si>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</si>
  <si>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</si>
  <si>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</si>
  <si>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</si>
  <si>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</si>
  <si>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</si>
  <si>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</si>
  <si>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</si>
  <si>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</si>
  <si>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</si>
  <si>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</si>
  <si>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</si>
  <si>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</si>
  <si>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</si>
  <si>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</si>
  <si>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</si>
  <si>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</si>
  <si>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</si>
  <si>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</si>
  <si>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</si>
  <si>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</si>
  <si>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</si>
  <si>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</si>
  <si>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</si>
  <si>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</si>
  <si>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</si>
  <si>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</si>
  <si>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</si>
  <si>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</si>
  <si>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</si>
  <si>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</si>
  <si>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</si>
  <si>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</si>
  <si>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</si>
  <si>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</si>
  <si>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</si>
  <si>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</si>
  <si>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</si>
  <si>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</si>
  <si>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</si>
  <si>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</si>
  <si>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</si>
  <si>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</si>
  <si>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</si>
  <si>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</si>
  <si>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</si>
  <si>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</si>
  <si>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</si>
  <si>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</si>
  <si>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</si>
  <si>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</si>
  <si>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</si>
  <si>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</si>
  <si>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</si>
  <si>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</si>
  <si>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</si>
  <si>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</si>
  <si>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</si>
  <si>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</si>
  <si>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</si>
  <si>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</si>
  <si>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</si>
  <si>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</si>
  <si>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</si>
  <si>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</si>
  <si>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</si>
  <si>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</si>
  <si>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</si>
  <si>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</si>
  <si>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</si>
  <si>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</si>
  <si>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</si>
  <si>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</si>
  <si>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</si>
  <si>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</si>
  <si>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</si>
  <si>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</si>
  <si>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</si>
  <si>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</si>
  <si>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</si>
  <si>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</si>
  <si>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</si>
  <si>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</si>
  <si>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</si>
  <si>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</si>
  <si>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</si>
  <si>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</si>
  <si>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</si>
  <si>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</si>
  <si>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</si>
  <si>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</si>
  <si>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</si>
  <si>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</si>
  <si>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</si>
  <si>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</si>
  <si>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</si>
  <si>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</si>
  <si>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</si>
  <si>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</si>
  <si>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</si>
  <si>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</si>
  <si>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</si>
  <si>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</si>
  <si>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</si>
  <si>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</si>
  <si>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</si>
  <si>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</si>
  <si>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</si>
  <si>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</si>
  <si>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</si>
  <si>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</si>
  <si>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</si>
  <si>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</si>
  <si>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</si>
  <si>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</si>
  <si>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</si>
  <si>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</si>
  <si>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</si>
  <si>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</si>
  <si>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</si>
  <si>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</si>
  <si>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</si>
  <si>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</si>
  <si>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</si>
  <si>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</si>
  <si>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</si>
  <si>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</si>
  <si>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</si>
  <si>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</si>
  <si>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</si>
  <si>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</si>
  <si>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</si>
  <si>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</si>
  <si>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</si>
  <si>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</si>
  <si>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</si>
  <si>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</si>
  <si>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</si>
  <si>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</si>
  <si>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</si>
  <si>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</si>
  <si>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</si>
  <si>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</si>
  <si>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</si>
  <si>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</si>
  <si>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</si>
  <si>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</si>
  <si>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</si>
  <si>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</si>
  <si>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</si>
  <si>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</si>
  <si>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</si>
  <si>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</si>
  <si>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</si>
  <si>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</si>
  <si>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</si>
  <si>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</si>
  <si>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</si>
  <si>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</si>
  <si>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</si>
  <si>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</si>
  <si>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</si>
  <si>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</si>
  <si>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</si>
  <si>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</si>
  <si>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</si>
  <si>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</si>
  <si>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</si>
  <si>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</si>
  <si>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</si>
  <si>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</si>
  <si>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</si>
  <si>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</si>
  <si>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</si>
  <si>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</si>
  <si>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</si>
  <si>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</si>
  <si>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</si>
  <si>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</si>
  <si>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</si>
  <si>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</si>
  <si>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</si>
  <si>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</si>
  <si>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</si>
  <si>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</si>
  <si>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</si>
  <si>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</si>
  <si>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</si>
  <si>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</si>
  <si>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</si>
  <si>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</si>
  <si>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</si>
  <si>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</si>
  <si>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</si>
  <si>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</si>
  <si>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</si>
  <si>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</si>
  <si>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</si>
  <si>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</si>
  <si>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</si>
  <si>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</si>
  <si>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</si>
  <si>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</si>
  <si>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</si>
  <si>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</si>
  <si>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</si>
  <si>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</si>
  <si>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</si>
  <si>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</si>
  <si>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</si>
  <si>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</si>
  <si>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</si>
  <si>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</si>
  <si>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</si>
  <si>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</si>
  <si>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</si>
  <si>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</si>
  <si>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</si>
  <si>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</si>
  <si>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</si>
  <si>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</si>
  <si>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</si>
  <si>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</si>
  <si>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</si>
  <si>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</si>
  <si>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</si>
  <si>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</si>
  <si>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</si>
  <si>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</si>
  <si>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</si>
  <si>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</si>
  <si>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</si>
  <si>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</si>
  <si>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</si>
  <si>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</si>
  <si>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</si>
  <si>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</si>
  <si>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</si>
  <si>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</si>
  <si>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</si>
  <si>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</si>
  <si>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</si>
  <si>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</si>
  <si>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</si>
  <si>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</si>
  <si>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</si>
  <si>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</si>
  <si>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</si>
  <si>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</si>
  <si>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</si>
  <si>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</si>
  <si>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</si>
  <si>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</si>
  <si>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</si>
  <si>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</si>
  <si>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</si>
  <si>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</si>
  <si>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</si>
  <si>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</si>
  <si>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</si>
  <si>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</si>
  <si>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</si>
  <si>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</si>
  <si>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</si>
  <si>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</si>
  <si>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</si>
  <si>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</si>
  <si>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</si>
  <si>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</si>
  <si>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</si>
  <si>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</si>
  <si>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</si>
  <si>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</si>
  <si>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</si>
  <si>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</si>
  <si>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</si>
  <si>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</si>
  <si>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</si>
  <si>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</si>
  <si>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</si>
  <si>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</si>
  <si>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</si>
  <si>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</si>
  <si>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</si>
  <si>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</si>
  <si>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</si>
  <si>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</si>
  <si>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</si>
  <si>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</si>
  <si>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</si>
  <si>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</si>
  <si>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</si>
  <si>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</si>
  <si>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</si>
  <si>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</si>
  <si>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</si>
  <si>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</si>
  <si>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</si>
  <si>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</si>
  <si>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</si>
  <si>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</si>
  <si>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</si>
  <si>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</si>
  <si>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</si>
  <si>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</si>
  <si>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</si>
  <si>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</si>
  <si>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</si>
  <si>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</si>
  <si>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</si>
  <si>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</si>
  <si>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</si>
  <si>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</si>
  <si>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</si>
  <si>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</si>
  <si>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</si>
  <si>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</si>
  <si>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</si>
  <si>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</si>
  <si>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</si>
  <si>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</si>
  <si>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</si>
  <si>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</si>
  <si>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</si>
  <si>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</si>
  <si>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</si>
  <si>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</si>
  <si>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</si>
  <si>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</si>
  <si>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</si>
  <si>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</si>
  <si>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</si>
  <si>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</si>
  <si>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</si>
  <si>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</si>
  <si>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</si>
  <si>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</si>
  <si>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</si>
  <si>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</si>
  <si>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</si>
  <si>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</si>
  <si>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</si>
  <si>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</si>
  <si>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</si>
  <si>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</si>
  <si>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</si>
  <si>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</si>
  <si>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</si>
  <si>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</si>
  <si>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</si>
  <si>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</si>
  <si>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</si>
  <si>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</si>
  <si>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</si>
  <si>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</si>
  <si>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</si>
  <si>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</si>
  <si>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</si>
  <si>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</si>
  <si>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</si>
  <si>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</si>
  <si>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</si>
  <si>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</si>
  <si>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</si>
  <si>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</si>
  <si>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</si>
  <si>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</si>
  <si>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</si>
  <si>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</si>
  <si>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</si>
  <si>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</si>
  <si>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</si>
  <si>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</si>
  <si>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</si>
  <si>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</si>
  <si>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</si>
  <si>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</si>
  <si>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</si>
  <si>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</si>
  <si>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</si>
  <si>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</si>
  <si>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</si>
  <si>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</si>
  <si>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</si>
  <si>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</si>
  <si>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</si>
  <si>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</si>
  <si>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</si>
  <si>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</si>
  <si>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</si>
  <si>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</si>
  <si>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</si>
  <si>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</si>
  <si>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</si>
  <si>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</si>
  <si>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</si>
  <si>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</si>
  <si>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</si>
  <si>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</si>
  <si>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</si>
  <si>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</si>
  <si>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</si>
  <si>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</si>
  <si>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</si>
  <si>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</si>
  <si>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</si>
  <si>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</si>
  <si>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</si>
  <si>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UNIVERSIDAD TECNOLOGICA DE SAN MIGUEL ALLENDE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</si>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</sst>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39" t="s">
        <v>630</v>
      </c>
      <c r="B1" s="139"/>
      <c r="C1" s="19"/>
      <c r="D1" s="16" t="s">
        <v>614</v>
      </c>
      <c r="E1" s="17">
        <v>2023</v>
      </c>
    </row>
    <row r="2" spans="1:5" ht="18.899999999999999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899999999999999" customHeight="1" x14ac:dyDescent="0.2">
      <c r="A3" s="141" t="s">
        <v>631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0.8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5" t="s">
        <v>630</v>
      </c>
      <c r="B1" s="146"/>
      <c r="C1" s="147"/>
    </row>
    <row r="2" spans="1:3" s="39" customFormat="1" ht="18" customHeight="1" x14ac:dyDescent="0.3">
      <c r="A2" s="148" t="s">
        <v>44</v>
      </c>
      <c r="B2" s="149"/>
      <c r="C2" s="150"/>
    </row>
    <row r="3" spans="1:3" s="39" customFormat="1" ht="18" customHeight="1" x14ac:dyDescent="0.3">
      <c r="A3" s="148" t="s">
        <v>631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35506925.329999998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848528.58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848528.58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8664.0499999999993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8664.0499999999993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36346789.859999999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4" t="s">
        <v>630</v>
      </c>
      <c r="B1" s="155"/>
      <c r="C1" s="156"/>
    </row>
    <row r="2" spans="1:3" s="43" customFormat="1" ht="18.899999999999999" customHeight="1" x14ac:dyDescent="0.3">
      <c r="A2" s="157" t="s">
        <v>45</v>
      </c>
      <c r="B2" s="158"/>
      <c r="C2" s="159"/>
    </row>
    <row r="3" spans="1:3" s="43" customFormat="1" ht="18.899999999999999" customHeight="1" x14ac:dyDescent="0.3">
      <c r="A3" s="157" t="s">
        <v>631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43253629.57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9284037.5499999989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903797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330771.61</v>
      </c>
    </row>
    <row r="13" spans="1:3" x14ac:dyDescent="0.2">
      <c r="A13" s="100">
        <v>2.6</v>
      </c>
      <c r="B13" s="83" t="s">
        <v>243</v>
      </c>
      <c r="C13" s="93">
        <v>1054900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6495146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499422.94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0.14000000000000001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0.14000000000000001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33969592.160000004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4" t="s">
        <v>630</v>
      </c>
      <c r="B1" s="160"/>
      <c r="C1" s="160"/>
      <c r="D1" s="160"/>
      <c r="E1" s="160"/>
      <c r="F1" s="160"/>
      <c r="G1" s="29" t="s">
        <v>614</v>
      </c>
      <c r="H1" s="30">
        <v>2023</v>
      </c>
    </row>
    <row r="2" spans="1:10" ht="18.899999999999999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1" t="s">
        <v>631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51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7931</v>
      </c>
      <c r="B37" s="31" t="s">
        <v>628</v>
      </c>
      <c r="C37" s="36">
        <v>0</v>
      </c>
      <c r="D37" s="36">
        <v>0</v>
      </c>
      <c r="E37" s="36">
        <v>0</v>
      </c>
      <c r="F37" s="36">
        <f t="shared" ref="F37:F38" si="2">C37+D37+E37</f>
        <v>0</v>
      </c>
    </row>
    <row r="38" spans="1:6" x14ac:dyDescent="0.2">
      <c r="A38" s="31">
        <v>7932</v>
      </c>
      <c r="B38" s="31" t="s">
        <v>629</v>
      </c>
      <c r="C38" s="36">
        <v>0</v>
      </c>
      <c r="D38" s="36">
        <v>0</v>
      </c>
      <c r="E38" s="36">
        <v>0</v>
      </c>
      <c r="F38" s="36">
        <f t="shared" si="2"/>
        <v>0</v>
      </c>
    </row>
    <row r="39" spans="1:6" s="46" customFormat="1" x14ac:dyDescent="0.2">
      <c r="A39" s="45">
        <v>8000</v>
      </c>
      <c r="B39" s="46" t="s">
        <v>98</v>
      </c>
    </row>
    <row r="40" spans="1:6" x14ac:dyDescent="0.2">
      <c r="A40" s="31">
        <v>8110</v>
      </c>
      <c r="B40" s="31" t="s">
        <v>97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8120</v>
      </c>
      <c r="B41" s="31" t="s">
        <v>96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8130</v>
      </c>
      <c r="B42" s="31" t="s">
        <v>95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8140</v>
      </c>
      <c r="B43" s="31" t="s">
        <v>94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8150</v>
      </c>
      <c r="B44" s="31" t="s">
        <v>93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8210</v>
      </c>
      <c r="B45" s="31" t="s">
        <v>92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8220</v>
      </c>
      <c r="B46" s="31" t="s">
        <v>91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8230</v>
      </c>
      <c r="B47" s="31" t="s">
        <v>90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8240</v>
      </c>
      <c r="B48" s="31" t="s">
        <v>89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8250</v>
      </c>
      <c r="B49" s="31" t="s">
        <v>88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0" spans="1:6" x14ac:dyDescent="0.2">
      <c r="A50" s="31">
        <v>8260</v>
      </c>
      <c r="B50" s="31" t="s">
        <v>87</v>
      </c>
      <c r="C50" s="36">
        <v>0</v>
      </c>
      <c r="D50" s="36">
        <v>0</v>
      </c>
      <c r="E50" s="36">
        <v>0</v>
      </c>
      <c r="F50" s="36">
        <f t="shared" si="0"/>
        <v>0</v>
      </c>
    </row>
    <row r="51" spans="1:6" x14ac:dyDescent="0.2">
      <c r="A51" s="31">
        <v>8270</v>
      </c>
      <c r="B51" s="31" t="s">
        <v>86</v>
      </c>
      <c r="C51" s="36">
        <v>0</v>
      </c>
      <c r="D51" s="36">
        <v>0</v>
      </c>
      <c r="E51" s="36">
        <v>0</v>
      </c>
      <c r="F51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zoomScale="106" zoomScaleNormal="106" workbookViewId="0">
      <selection activeCell="G4" sqref="G4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2" t="s">
        <v>630</v>
      </c>
      <c r="B1" s="143"/>
      <c r="C1" s="143"/>
      <c r="D1" s="143"/>
      <c r="E1" s="143"/>
      <c r="F1" s="143"/>
      <c r="G1" s="16" t="s">
        <v>614</v>
      </c>
      <c r="H1" s="27">
        <v>2023</v>
      </c>
    </row>
    <row r="2" spans="1:8" s="18" customFormat="1" ht="18.899999999999999" customHeight="1" x14ac:dyDescent="0.3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2" t="s">
        <v>631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35212801.840000004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1393357.49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2022</v>
      </c>
      <c r="E14" s="23">
        <v>2021</v>
      </c>
      <c r="F14" s="23">
        <v>2020</v>
      </c>
      <c r="G14" s="23">
        <v>2019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30805.75</v>
      </c>
      <c r="D15" s="26">
        <v>30805.75</v>
      </c>
      <c r="E15" s="26">
        <v>30805.75</v>
      </c>
      <c r="F15" s="26">
        <v>30805.75</v>
      </c>
      <c r="G15" s="26">
        <v>30805.75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2606390.31</v>
      </c>
      <c r="D20" s="26">
        <v>2606390.31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2796503.09</v>
      </c>
      <c r="D24" s="26">
        <v>2796503.09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-398471.38</v>
      </c>
      <c r="D27" s="26">
        <v>-398471.38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129893489.36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129893489.36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45586103.240000002</v>
      </c>
      <c r="D62" s="26">
        <f t="shared" ref="D62:E62" si="0">SUM(D63:D70)</f>
        <v>0</v>
      </c>
      <c r="E62" s="26">
        <f t="shared" si="0"/>
        <v>16176039.539999999</v>
      </c>
    </row>
    <row r="63" spans="1:9" x14ac:dyDescent="0.2">
      <c r="A63" s="24">
        <v>1241</v>
      </c>
      <c r="B63" s="22" t="s">
        <v>240</v>
      </c>
      <c r="C63" s="26">
        <v>11092906.66</v>
      </c>
      <c r="D63" s="26">
        <v>0</v>
      </c>
      <c r="E63" s="26">
        <v>5580088.96</v>
      </c>
    </row>
    <row r="64" spans="1:9" x14ac:dyDescent="0.2">
      <c r="A64" s="24">
        <v>1242</v>
      </c>
      <c r="B64" s="22" t="s">
        <v>241</v>
      </c>
      <c r="C64" s="26">
        <v>2874325.67</v>
      </c>
      <c r="D64" s="26">
        <v>0</v>
      </c>
      <c r="E64" s="26">
        <v>1100805.56</v>
      </c>
    </row>
    <row r="65" spans="1:9" x14ac:dyDescent="0.2">
      <c r="A65" s="24">
        <v>1243</v>
      </c>
      <c r="B65" s="22" t="s">
        <v>242</v>
      </c>
      <c r="C65" s="26">
        <v>973563.49</v>
      </c>
      <c r="D65" s="26">
        <v>0</v>
      </c>
      <c r="E65" s="26">
        <v>274539.90999999997</v>
      </c>
    </row>
    <row r="66" spans="1:9" x14ac:dyDescent="0.2">
      <c r="A66" s="24">
        <v>1244</v>
      </c>
      <c r="B66" s="22" t="s">
        <v>243</v>
      </c>
      <c r="C66" s="26">
        <v>6492100.4800000004</v>
      </c>
      <c r="D66" s="26">
        <v>0</v>
      </c>
      <c r="E66" s="26">
        <v>4605248.6100000003</v>
      </c>
    </row>
    <row r="67" spans="1:9" x14ac:dyDescent="0.2">
      <c r="A67" s="24">
        <v>1245</v>
      </c>
      <c r="B67" s="22" t="s">
        <v>244</v>
      </c>
      <c r="C67" s="26">
        <v>426163.68</v>
      </c>
      <c r="D67" s="26">
        <v>0</v>
      </c>
      <c r="E67" s="26">
        <v>28777.279999999999</v>
      </c>
    </row>
    <row r="68" spans="1:9" x14ac:dyDescent="0.2">
      <c r="A68" s="24">
        <v>1246</v>
      </c>
      <c r="B68" s="22" t="s">
        <v>245</v>
      </c>
      <c r="C68" s="26">
        <v>23727043.260000002</v>
      </c>
      <c r="D68" s="26">
        <v>0</v>
      </c>
      <c r="E68" s="26">
        <v>4586579.22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20044</v>
      </c>
    </row>
    <row r="97" spans="1:8" x14ac:dyDescent="0.2">
      <c r="A97" s="24">
        <v>1191</v>
      </c>
      <c r="B97" s="22" t="s">
        <v>591</v>
      </c>
      <c r="C97" s="26">
        <v>20044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-7115193.75</v>
      </c>
      <c r="D110" s="26">
        <f>SUM(D111:D119)</f>
        <v>-7115193.75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3997707.44</v>
      </c>
      <c r="D111" s="26">
        <f>C111</f>
        <v>3997707.44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2780697.28</v>
      </c>
      <c r="D112" s="26">
        <f t="shared" ref="D112:D119" si="1">C112</f>
        <v>2780697.28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-90836.89</v>
      </c>
      <c r="D113" s="26">
        <f t="shared" si="1"/>
        <v>-90836.89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-93116.82</v>
      </c>
      <c r="D117" s="26">
        <f t="shared" si="1"/>
        <v>-93116.82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-13709644.76</v>
      </c>
      <c r="D119" s="26">
        <f t="shared" si="1"/>
        <v>-13709644.76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17581.03</v>
      </c>
    </row>
    <row r="128" spans="1:8" x14ac:dyDescent="0.2">
      <c r="A128" s="24">
        <v>2161</v>
      </c>
      <c r="B128" s="22" t="s">
        <v>287</v>
      </c>
      <c r="C128" s="26">
        <v>17581.03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-227999.12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0" t="s">
        <v>630</v>
      </c>
      <c r="B1" s="140"/>
      <c r="C1" s="140"/>
      <c r="D1" s="16" t="s">
        <v>614</v>
      </c>
      <c r="E1" s="27">
        <v>2023</v>
      </c>
    </row>
    <row r="2" spans="1:5" s="18" customFormat="1" ht="18.899999999999999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0" t="s">
        <v>631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2723482.83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2723482.83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2723482.83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31926249.870000001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8203439.8200000003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11768.82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8191671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23722810.050000001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23722810.050000001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848528.58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848528.58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848528.58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33510887.120000005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33262806.910000004</v>
      </c>
      <c r="D100" s="59">
        <f>C100/$C$99</f>
        <v>0.99259702647943504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16052227.050000003</v>
      </c>
      <c r="D101" s="59">
        <f t="shared" ref="D101:D164" si="0">C101/$C$99</f>
        <v>0.47901528218331452</v>
      </c>
      <c r="E101" s="58"/>
    </row>
    <row r="102" spans="1:5" x14ac:dyDescent="0.2">
      <c r="A102" s="56">
        <v>5111</v>
      </c>
      <c r="B102" s="53" t="s">
        <v>364</v>
      </c>
      <c r="C102" s="57">
        <v>8530478.9000000004</v>
      </c>
      <c r="D102" s="59">
        <f t="shared" si="0"/>
        <v>0.25455843259096628</v>
      </c>
      <c r="E102" s="58"/>
    </row>
    <row r="103" spans="1:5" x14ac:dyDescent="0.2">
      <c r="A103" s="56">
        <v>5112</v>
      </c>
      <c r="B103" s="53" t="s">
        <v>365</v>
      </c>
      <c r="C103" s="57">
        <v>3275375.54</v>
      </c>
      <c r="D103" s="59">
        <f t="shared" si="0"/>
        <v>9.774063957994078E-2</v>
      </c>
      <c r="E103" s="58"/>
    </row>
    <row r="104" spans="1:5" x14ac:dyDescent="0.2">
      <c r="A104" s="56">
        <v>5113</v>
      </c>
      <c r="B104" s="53" t="s">
        <v>366</v>
      </c>
      <c r="C104" s="57">
        <v>549694.31999999995</v>
      </c>
      <c r="D104" s="59">
        <f t="shared" si="0"/>
        <v>1.6403454734921975E-2</v>
      </c>
      <c r="E104" s="58"/>
    </row>
    <row r="105" spans="1:5" x14ac:dyDescent="0.2">
      <c r="A105" s="56">
        <v>5114</v>
      </c>
      <c r="B105" s="53" t="s">
        <v>367</v>
      </c>
      <c r="C105" s="57">
        <v>3135206.89</v>
      </c>
      <c r="D105" s="59">
        <f t="shared" si="0"/>
        <v>9.355786012984546E-2</v>
      </c>
      <c r="E105" s="58"/>
    </row>
    <row r="106" spans="1:5" x14ac:dyDescent="0.2">
      <c r="A106" s="56">
        <v>5115</v>
      </c>
      <c r="B106" s="53" t="s">
        <v>368</v>
      </c>
      <c r="C106" s="57">
        <v>561471.4</v>
      </c>
      <c r="D106" s="59">
        <f t="shared" si="0"/>
        <v>1.6754895147640007E-2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12179224.9</v>
      </c>
      <c r="D108" s="59">
        <f t="shared" si="0"/>
        <v>0.36344083808903949</v>
      </c>
      <c r="E108" s="58"/>
    </row>
    <row r="109" spans="1:5" x14ac:dyDescent="0.2">
      <c r="A109" s="56">
        <v>5121</v>
      </c>
      <c r="B109" s="53" t="s">
        <v>371</v>
      </c>
      <c r="C109" s="57">
        <v>198627.03</v>
      </c>
      <c r="D109" s="59">
        <f t="shared" si="0"/>
        <v>5.9272387892547072E-3</v>
      </c>
      <c r="E109" s="58"/>
    </row>
    <row r="110" spans="1:5" x14ac:dyDescent="0.2">
      <c r="A110" s="56">
        <v>5122</v>
      </c>
      <c r="B110" s="53" t="s">
        <v>372</v>
      </c>
      <c r="C110" s="57">
        <v>11082125.15</v>
      </c>
      <c r="D110" s="59">
        <f t="shared" si="0"/>
        <v>0.33070223149616218</v>
      </c>
      <c r="E110" s="58"/>
    </row>
    <row r="111" spans="1:5" x14ac:dyDescent="0.2">
      <c r="A111" s="56">
        <v>5123</v>
      </c>
      <c r="B111" s="53" t="s">
        <v>373</v>
      </c>
      <c r="C111" s="57">
        <v>928</v>
      </c>
      <c r="D111" s="59">
        <f t="shared" si="0"/>
        <v>2.7692492791280061E-5</v>
      </c>
      <c r="E111" s="58"/>
    </row>
    <row r="112" spans="1:5" x14ac:dyDescent="0.2">
      <c r="A112" s="56">
        <v>5124</v>
      </c>
      <c r="B112" s="53" t="s">
        <v>374</v>
      </c>
      <c r="C112" s="57">
        <v>128677.15</v>
      </c>
      <c r="D112" s="59">
        <f t="shared" si="0"/>
        <v>3.8398610439412317E-3</v>
      </c>
      <c r="E112" s="58"/>
    </row>
    <row r="113" spans="1:5" x14ac:dyDescent="0.2">
      <c r="A113" s="56">
        <v>5125</v>
      </c>
      <c r="B113" s="53" t="s">
        <v>375</v>
      </c>
      <c r="C113" s="57">
        <v>136587.14000000001</v>
      </c>
      <c r="D113" s="59">
        <f t="shared" si="0"/>
        <v>4.0759034373184927E-3</v>
      </c>
      <c r="E113" s="58"/>
    </row>
    <row r="114" spans="1:5" x14ac:dyDescent="0.2">
      <c r="A114" s="56">
        <v>5126</v>
      </c>
      <c r="B114" s="53" t="s">
        <v>376</v>
      </c>
      <c r="C114" s="57">
        <v>267051.48</v>
      </c>
      <c r="D114" s="59">
        <f t="shared" si="0"/>
        <v>7.9690961043110686E-3</v>
      </c>
      <c r="E114" s="58"/>
    </row>
    <row r="115" spans="1:5" x14ac:dyDescent="0.2">
      <c r="A115" s="56">
        <v>5127</v>
      </c>
      <c r="B115" s="53" t="s">
        <v>377</v>
      </c>
      <c r="C115" s="57">
        <v>304100</v>
      </c>
      <c r="D115" s="59">
        <f t="shared" si="0"/>
        <v>9.0746627778321848E-3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61128.95</v>
      </c>
      <c r="D117" s="59">
        <f t="shared" si="0"/>
        <v>1.8241519474283612E-3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5031354.9600000009</v>
      </c>
      <c r="D118" s="59">
        <f t="shared" si="0"/>
        <v>0.15014090620708104</v>
      </c>
      <c r="E118" s="58"/>
    </row>
    <row r="119" spans="1:5" x14ac:dyDescent="0.2">
      <c r="A119" s="56">
        <v>5131</v>
      </c>
      <c r="B119" s="53" t="s">
        <v>381</v>
      </c>
      <c r="C119" s="57">
        <v>327481.92</v>
      </c>
      <c r="D119" s="59">
        <f t="shared" si="0"/>
        <v>9.7724037811148211E-3</v>
      </c>
      <c r="E119" s="58"/>
    </row>
    <row r="120" spans="1:5" x14ac:dyDescent="0.2">
      <c r="A120" s="56">
        <v>5132</v>
      </c>
      <c r="B120" s="53" t="s">
        <v>382</v>
      </c>
      <c r="C120" s="57">
        <v>295641.46000000002</v>
      </c>
      <c r="D120" s="59">
        <f t="shared" si="0"/>
        <v>8.8222510774283551E-3</v>
      </c>
      <c r="E120" s="58"/>
    </row>
    <row r="121" spans="1:5" x14ac:dyDescent="0.2">
      <c r="A121" s="56">
        <v>5133</v>
      </c>
      <c r="B121" s="53" t="s">
        <v>383</v>
      </c>
      <c r="C121" s="57">
        <v>1224085.3</v>
      </c>
      <c r="D121" s="59">
        <f t="shared" si="0"/>
        <v>3.6527988519571009E-2</v>
      </c>
      <c r="E121" s="58"/>
    </row>
    <row r="122" spans="1:5" x14ac:dyDescent="0.2">
      <c r="A122" s="56">
        <v>5134</v>
      </c>
      <c r="B122" s="53" t="s">
        <v>384</v>
      </c>
      <c r="C122" s="57">
        <v>40392.92</v>
      </c>
      <c r="D122" s="59">
        <f t="shared" si="0"/>
        <v>1.2053670753434829E-3</v>
      </c>
      <c r="E122" s="58"/>
    </row>
    <row r="123" spans="1:5" x14ac:dyDescent="0.2">
      <c r="A123" s="56">
        <v>5135</v>
      </c>
      <c r="B123" s="53" t="s">
        <v>385</v>
      </c>
      <c r="C123" s="57">
        <v>2477382.4300000002</v>
      </c>
      <c r="D123" s="59">
        <f t="shared" si="0"/>
        <v>7.3927688668123798E-2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210669.57</v>
      </c>
      <c r="D125" s="59">
        <f t="shared" si="0"/>
        <v>6.2866008066455505E-3</v>
      </c>
      <c r="E125" s="58"/>
    </row>
    <row r="126" spans="1:5" x14ac:dyDescent="0.2">
      <c r="A126" s="56">
        <v>5138</v>
      </c>
      <c r="B126" s="53" t="s">
        <v>388</v>
      </c>
      <c r="C126" s="57">
        <v>115268.28</v>
      </c>
      <c r="D126" s="59">
        <f t="shared" si="0"/>
        <v>3.4397263070724696E-3</v>
      </c>
      <c r="E126" s="58"/>
    </row>
    <row r="127" spans="1:5" x14ac:dyDescent="0.2">
      <c r="A127" s="56">
        <v>5139</v>
      </c>
      <c r="B127" s="53" t="s">
        <v>389</v>
      </c>
      <c r="C127" s="57">
        <v>340433.08</v>
      </c>
      <c r="D127" s="59">
        <f t="shared" si="0"/>
        <v>1.015887997178154E-2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248080.07</v>
      </c>
      <c r="D128" s="59">
        <f t="shared" si="0"/>
        <v>7.4029693428181607E-3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248080.07</v>
      </c>
      <c r="D138" s="59">
        <f t="shared" si="0"/>
        <v>7.4029693428181607E-3</v>
      </c>
      <c r="E138" s="58"/>
    </row>
    <row r="139" spans="1:5" x14ac:dyDescent="0.2">
      <c r="A139" s="56">
        <v>5241</v>
      </c>
      <c r="B139" s="53" t="s">
        <v>399</v>
      </c>
      <c r="C139" s="57">
        <v>248080.07</v>
      </c>
      <c r="D139" s="59">
        <f t="shared" si="0"/>
        <v>7.4029693428181607E-3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0.14000000000000001</v>
      </c>
      <c r="D186" s="59">
        <f t="shared" si="1"/>
        <v>4.1777467573051825E-9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0.14000000000000001</v>
      </c>
      <c r="D209" s="59">
        <f t="shared" si="1"/>
        <v>4.1777467573051825E-9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0.14000000000000001</v>
      </c>
      <c r="D218" s="59">
        <f t="shared" si="1"/>
        <v>4.1777467573051825E-9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4" t="s">
        <v>630</v>
      </c>
      <c r="B1" s="144"/>
      <c r="C1" s="144"/>
      <c r="D1" s="29" t="s">
        <v>614</v>
      </c>
      <c r="E1" s="30">
        <v>2023</v>
      </c>
    </row>
    <row r="2" spans="1:5" ht="18.899999999999999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899999999999999" customHeight="1" x14ac:dyDescent="0.2">
      <c r="A3" s="144" t="s">
        <v>631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189372418.22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1987374.16</v>
      </c>
    </row>
    <row r="15" spans="1:5" x14ac:dyDescent="0.2">
      <c r="A15" s="35">
        <v>3220</v>
      </c>
      <c r="B15" s="31" t="s">
        <v>474</v>
      </c>
      <c r="C15" s="36">
        <v>33417460.460000001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204.97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204.97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4" t="s">
        <v>630</v>
      </c>
      <c r="B1" s="144"/>
      <c r="C1" s="144"/>
      <c r="D1" s="29" t="s">
        <v>614</v>
      </c>
      <c r="E1" s="30">
        <v>2023</v>
      </c>
    </row>
    <row r="2" spans="1:5" s="37" customFormat="1" ht="18.899999999999999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4" t="s">
        <v>631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15950</v>
      </c>
      <c r="D8" s="36">
        <v>15950</v>
      </c>
    </row>
    <row r="9" spans="1:5" x14ac:dyDescent="0.2">
      <c r="A9" s="35">
        <v>1112</v>
      </c>
      <c r="B9" s="31" t="s">
        <v>488</v>
      </c>
      <c r="C9" s="36">
        <v>16294274.300000001</v>
      </c>
      <c r="D9" s="36">
        <v>55068763.210000001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35212801.840000004</v>
      </c>
      <c r="D11" s="36">
        <v>10409231.630000001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181865.99</v>
      </c>
      <c r="D14" s="36">
        <v>181865.99</v>
      </c>
    </row>
    <row r="15" spans="1:5" x14ac:dyDescent="0.2">
      <c r="A15" s="35">
        <v>1110</v>
      </c>
      <c r="B15" s="31" t="s">
        <v>492</v>
      </c>
      <c r="C15" s="36">
        <f>SUM(C8:C14)</f>
        <v>51704892.130000003</v>
      </c>
      <c r="D15" s="36">
        <f>SUM(D8:D14)</f>
        <v>65675810.830000006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129893489.36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129893489.36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45586103.240000002</v>
      </c>
    </row>
    <row r="29" spans="1:5" x14ac:dyDescent="0.2">
      <c r="A29" s="35">
        <v>1241</v>
      </c>
      <c r="B29" s="31" t="s">
        <v>240</v>
      </c>
      <c r="C29" s="36">
        <v>11092906.66</v>
      </c>
    </row>
    <row r="30" spans="1:5" x14ac:dyDescent="0.2">
      <c r="A30" s="35">
        <v>1242</v>
      </c>
      <c r="B30" s="31" t="s">
        <v>241</v>
      </c>
      <c r="C30" s="36">
        <v>2874325.67</v>
      </c>
    </row>
    <row r="31" spans="1:5" x14ac:dyDescent="0.2">
      <c r="A31" s="35">
        <v>1243</v>
      </c>
      <c r="B31" s="31" t="s">
        <v>242</v>
      </c>
      <c r="C31" s="36">
        <v>973563.49</v>
      </c>
    </row>
    <row r="32" spans="1:5" x14ac:dyDescent="0.2">
      <c r="A32" s="35">
        <v>1244</v>
      </c>
      <c r="B32" s="31" t="s">
        <v>243</v>
      </c>
      <c r="C32" s="36">
        <v>6492100.4800000004</v>
      </c>
    </row>
    <row r="33" spans="1:5" x14ac:dyDescent="0.2">
      <c r="A33" s="35">
        <v>1245</v>
      </c>
      <c r="B33" s="31" t="s">
        <v>244</v>
      </c>
      <c r="C33" s="36">
        <v>426163.68</v>
      </c>
    </row>
    <row r="34" spans="1:5" x14ac:dyDescent="0.2">
      <c r="A34" s="35">
        <v>1246</v>
      </c>
      <c r="B34" s="31" t="s">
        <v>245</v>
      </c>
      <c r="C34" s="36">
        <v>23727043.260000002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-0.09</v>
      </c>
      <c r="D46" s="36">
        <f>D47+D56+D59+D65+D67+D69</f>
        <v>0.14000000000000001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-0.09</v>
      </c>
      <c r="D69" s="36">
        <f>SUM(D70:D77)</f>
        <v>0.14000000000000001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-0.09</v>
      </c>
      <c r="D77" s="36">
        <v>0.14000000000000001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D79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f>D80</f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Liliana</cp:lastModifiedBy>
  <cp:lastPrinted>2019-02-13T21:19:08Z</cp:lastPrinted>
  <dcterms:created xsi:type="dcterms:W3CDTF">2012-12-11T20:36:24Z</dcterms:created>
  <dcterms:modified xsi:type="dcterms:W3CDTF">2023-07-31T17:09:46Z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