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"/>
    </mc:Choice>
  </mc:AlternateContent>
  <bookViews>
    <workbookView xWindow="0" yWindow="0" windowWidth="23040" windowHeight="8904"/>
  </bookViews>
  <sheets>
    <sheet name="COG" sheetId="2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2" l="1"/>
  <c r="H76" i="2" s="1"/>
  <c r="E75" i="2"/>
  <c r="H75" i="2" s="1"/>
  <c r="H74" i="2"/>
  <c r="E74" i="2"/>
  <c r="H73" i="2"/>
  <c r="E73" i="2"/>
  <c r="E72" i="2"/>
  <c r="H72" i="2" s="1"/>
  <c r="E71" i="2"/>
  <c r="H71" i="2" s="1"/>
  <c r="H70" i="2"/>
  <c r="E70" i="2"/>
  <c r="G69" i="2"/>
  <c r="F69" i="2"/>
  <c r="E69" i="2"/>
  <c r="H69" i="2" s="1"/>
  <c r="D69" i="2"/>
  <c r="C69" i="2"/>
  <c r="H68" i="2"/>
  <c r="E68" i="2"/>
  <c r="H67" i="2"/>
  <c r="E67" i="2"/>
  <c r="E66" i="2"/>
  <c r="H66" i="2" s="1"/>
  <c r="G65" i="2"/>
  <c r="F65" i="2"/>
  <c r="D65" i="2"/>
  <c r="C65" i="2"/>
  <c r="E65" i="2" s="1"/>
  <c r="H65" i="2" s="1"/>
  <c r="E64" i="2"/>
  <c r="H64" i="2" s="1"/>
  <c r="E63" i="2"/>
  <c r="H63" i="2" s="1"/>
  <c r="H62" i="2"/>
  <c r="E62" i="2"/>
  <c r="H61" i="2"/>
  <c r="E61" i="2"/>
  <c r="E60" i="2"/>
  <c r="H60" i="2" s="1"/>
  <c r="E59" i="2"/>
  <c r="H59" i="2" s="1"/>
  <c r="H58" i="2"/>
  <c r="E58" i="2"/>
  <c r="G57" i="2"/>
  <c r="F57" i="2"/>
  <c r="E57" i="2"/>
  <c r="H57" i="2" s="1"/>
  <c r="D57" i="2"/>
  <c r="C57" i="2"/>
  <c r="H56" i="2"/>
  <c r="E56" i="2"/>
  <c r="H55" i="2"/>
  <c r="E55" i="2"/>
  <c r="E54" i="2"/>
  <c r="H54" i="2" s="1"/>
  <c r="G53" i="2"/>
  <c r="F53" i="2"/>
  <c r="D53" i="2"/>
  <c r="C53" i="2"/>
  <c r="E53" i="2" s="1"/>
  <c r="H53" i="2" s="1"/>
  <c r="E52" i="2"/>
  <c r="H52" i="2" s="1"/>
  <c r="E51" i="2"/>
  <c r="H51" i="2" s="1"/>
  <c r="H50" i="2"/>
  <c r="E50" i="2"/>
  <c r="H49" i="2"/>
  <c r="E49" i="2"/>
  <c r="E48" i="2"/>
  <c r="H48" i="2" s="1"/>
  <c r="E47" i="2"/>
  <c r="H47" i="2" s="1"/>
  <c r="H46" i="2"/>
  <c r="E46" i="2"/>
  <c r="H45" i="2"/>
  <c r="E45" i="2"/>
  <c r="E44" i="2"/>
  <c r="H44" i="2" s="1"/>
  <c r="G43" i="2"/>
  <c r="F43" i="2"/>
  <c r="D43" i="2"/>
  <c r="C43" i="2"/>
  <c r="E43" i="2" s="1"/>
  <c r="H43" i="2" s="1"/>
  <c r="E42" i="2"/>
  <c r="H42" i="2" s="1"/>
  <c r="E41" i="2"/>
  <c r="H41" i="2" s="1"/>
  <c r="H40" i="2"/>
  <c r="E40" i="2"/>
  <c r="H39" i="2"/>
  <c r="E39" i="2"/>
  <c r="E38" i="2"/>
  <c r="H38" i="2" s="1"/>
  <c r="E37" i="2"/>
  <c r="H37" i="2" s="1"/>
  <c r="H36" i="2"/>
  <c r="E36" i="2"/>
  <c r="H35" i="2"/>
  <c r="E35" i="2"/>
  <c r="E34" i="2"/>
  <c r="H34" i="2" s="1"/>
  <c r="G33" i="2"/>
  <c r="F33" i="2"/>
  <c r="D33" i="2"/>
  <c r="C33" i="2"/>
  <c r="E33" i="2" s="1"/>
  <c r="H33" i="2" s="1"/>
  <c r="E32" i="2"/>
  <c r="H32" i="2" s="1"/>
  <c r="E31" i="2"/>
  <c r="H31" i="2" s="1"/>
  <c r="H30" i="2"/>
  <c r="E30" i="2"/>
  <c r="H29" i="2"/>
  <c r="E29" i="2"/>
  <c r="E28" i="2"/>
  <c r="H28" i="2" s="1"/>
  <c r="E27" i="2"/>
  <c r="H27" i="2" s="1"/>
  <c r="H26" i="2"/>
  <c r="E26" i="2"/>
  <c r="H25" i="2"/>
  <c r="E25" i="2"/>
  <c r="E24" i="2"/>
  <c r="H24" i="2" s="1"/>
  <c r="G23" i="2"/>
  <c r="F23" i="2"/>
  <c r="D23" i="2"/>
  <c r="E23" i="2" s="1"/>
  <c r="H23" i="2" s="1"/>
  <c r="C23" i="2"/>
  <c r="E22" i="2"/>
  <c r="H22" i="2" s="1"/>
  <c r="E21" i="2"/>
  <c r="H21" i="2" s="1"/>
  <c r="H20" i="2"/>
  <c r="E20" i="2"/>
  <c r="H19" i="2"/>
  <c r="E19" i="2"/>
  <c r="E18" i="2"/>
  <c r="H18" i="2" s="1"/>
  <c r="E17" i="2"/>
  <c r="H17" i="2" s="1"/>
  <c r="H16" i="2"/>
  <c r="E16" i="2"/>
  <c r="H15" i="2"/>
  <c r="E15" i="2"/>
  <c r="E14" i="2"/>
  <c r="H14" i="2" s="1"/>
  <c r="G13" i="2"/>
  <c r="F13" i="2"/>
  <c r="D13" i="2"/>
  <c r="E13" i="2" s="1"/>
  <c r="H13" i="2" s="1"/>
  <c r="C13" i="2"/>
  <c r="E12" i="2"/>
  <c r="H12" i="2" s="1"/>
  <c r="E11" i="2"/>
  <c r="H11" i="2" s="1"/>
  <c r="H10" i="2"/>
  <c r="E10" i="2"/>
  <c r="H9" i="2"/>
  <c r="E9" i="2"/>
  <c r="E8" i="2"/>
  <c r="H8" i="2" s="1"/>
  <c r="E7" i="2"/>
  <c r="H7" i="2" s="1"/>
  <c r="H6" i="2"/>
  <c r="E6" i="2"/>
  <c r="G5" i="2"/>
  <c r="G77" i="2" s="1"/>
  <c r="F5" i="2"/>
  <c r="F77" i="2" s="1"/>
  <c r="E5" i="2"/>
  <c r="H5" i="2" s="1"/>
  <c r="D5" i="2"/>
  <c r="D77" i="2" s="1"/>
  <c r="C5" i="2"/>
  <c r="C77" i="2" s="1"/>
  <c r="H77" i="2" l="1"/>
  <c r="E77" i="2"/>
</calcChain>
</file>

<file path=xl/sharedStrings.xml><?xml version="1.0" encoding="utf-8"?>
<sst xmlns="http://schemas.openxmlformats.org/spreadsheetml/2006/main" count="85" uniqueCount="85">
  <si>
    <t>UNIVERSIDAD TECNOLOGICA DE SAN MIGUEL ALLENDE
Estado Analítico del Ejercicio del Presupuesto de Egresos
Clasificación por Objeto del Gasto (Capítulo y Concepto)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</si>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</sst>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4" fontId="5" fillId="0" borderId="13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4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ColWidth="9.33203125" defaultRowHeight="10.199999999999999" x14ac:dyDescent="0.2"/>
  <cols>
    <col min="1" max="1" width="1.109375" style="4" customWidth="1"/>
    <col min="2" max="2" width="48.88671875" style="4" customWidth="1"/>
    <col min="3" max="3" width="14.21875" style="4" customWidth="1"/>
    <col min="4" max="4" width="15.44140625" style="4" customWidth="1"/>
    <col min="5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31453231.989999998</v>
      </c>
      <c r="D5" s="17">
        <f>SUM(D6:D12)</f>
        <v>10670254.079999998</v>
      </c>
      <c r="E5" s="17">
        <f>C5+D5</f>
        <v>42123486.069999993</v>
      </c>
      <c r="F5" s="17">
        <f>SUM(F6:F12)</f>
        <v>16052227.050000003</v>
      </c>
      <c r="G5" s="17">
        <f>SUM(G6:G12)</f>
        <v>16051243.020000001</v>
      </c>
      <c r="H5" s="17">
        <f>E5-F5</f>
        <v>26071259.019999988</v>
      </c>
    </row>
    <row r="6" spans="1:8" x14ac:dyDescent="0.2">
      <c r="A6" s="18">
        <v>1100</v>
      </c>
      <c r="B6" s="19" t="s">
        <v>12</v>
      </c>
      <c r="C6" s="20">
        <v>15191223.449999999</v>
      </c>
      <c r="D6" s="20">
        <v>2086306.96</v>
      </c>
      <c r="E6" s="20">
        <f t="shared" ref="E6:E69" si="0">C6+D6</f>
        <v>17277530.41</v>
      </c>
      <c r="F6" s="20">
        <v>8530478.9000000004</v>
      </c>
      <c r="G6" s="20">
        <v>8530478.9000000004</v>
      </c>
      <c r="H6" s="20">
        <f t="shared" ref="H6:H69" si="1">E6-F6</f>
        <v>8747051.5099999998</v>
      </c>
    </row>
    <row r="7" spans="1:8" x14ac:dyDescent="0.2">
      <c r="A7" s="18">
        <v>1200</v>
      </c>
      <c r="B7" s="19" t="s">
        <v>13</v>
      </c>
      <c r="C7" s="20">
        <v>6771566.5499999998</v>
      </c>
      <c r="D7" s="20">
        <v>3845684.65</v>
      </c>
      <c r="E7" s="20">
        <f t="shared" si="0"/>
        <v>10617251.199999999</v>
      </c>
      <c r="F7" s="20">
        <v>3275375.54</v>
      </c>
      <c r="G7" s="20">
        <v>3275375.54</v>
      </c>
      <c r="H7" s="20">
        <f t="shared" si="1"/>
        <v>7341875.6599999992</v>
      </c>
    </row>
    <row r="8" spans="1:8" x14ac:dyDescent="0.2">
      <c r="A8" s="18">
        <v>1300</v>
      </c>
      <c r="B8" s="19" t="s">
        <v>14</v>
      </c>
      <c r="C8" s="20">
        <v>3467401.56</v>
      </c>
      <c r="D8" s="20">
        <v>2678430.09</v>
      </c>
      <c r="E8" s="20">
        <f t="shared" si="0"/>
        <v>6145831.6500000004</v>
      </c>
      <c r="F8" s="20">
        <v>549694.31999999995</v>
      </c>
      <c r="G8" s="20">
        <v>549694.31999999995</v>
      </c>
      <c r="H8" s="20">
        <f t="shared" si="1"/>
        <v>5596137.3300000001</v>
      </c>
    </row>
    <row r="9" spans="1:8" x14ac:dyDescent="0.2">
      <c r="A9" s="18">
        <v>1400</v>
      </c>
      <c r="B9" s="19" t="s">
        <v>15</v>
      </c>
      <c r="C9" s="20">
        <v>4379877.0599999996</v>
      </c>
      <c r="D9" s="20">
        <v>1274478.8500000001</v>
      </c>
      <c r="E9" s="20">
        <f t="shared" si="0"/>
        <v>5654355.9100000001</v>
      </c>
      <c r="F9" s="20">
        <v>3135206.89</v>
      </c>
      <c r="G9" s="20">
        <v>3134222.86</v>
      </c>
      <c r="H9" s="20">
        <f t="shared" si="1"/>
        <v>2519149.02</v>
      </c>
    </row>
    <row r="10" spans="1:8" x14ac:dyDescent="0.2">
      <c r="A10" s="18">
        <v>1500</v>
      </c>
      <c r="B10" s="19" t="s">
        <v>16</v>
      </c>
      <c r="C10" s="20">
        <v>1643163.37</v>
      </c>
      <c r="D10" s="20">
        <v>785353.53</v>
      </c>
      <c r="E10" s="20">
        <f t="shared" si="0"/>
        <v>2428516.9000000004</v>
      </c>
      <c r="F10" s="20">
        <v>561471.4</v>
      </c>
      <c r="G10" s="20">
        <v>561471.4</v>
      </c>
      <c r="H10" s="20">
        <f t="shared" si="1"/>
        <v>1867045.5000000005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3678398.96</v>
      </c>
      <c r="D13" s="21">
        <f>SUM(D14:D22)</f>
        <v>25335778.390000001</v>
      </c>
      <c r="E13" s="21">
        <f t="shared" si="0"/>
        <v>29014177.350000001</v>
      </c>
      <c r="F13" s="21">
        <f>SUM(F14:F22)</f>
        <v>12469924.9</v>
      </c>
      <c r="G13" s="21">
        <f>SUM(G14:G22)</f>
        <v>12179224.9</v>
      </c>
      <c r="H13" s="21">
        <f t="shared" si="1"/>
        <v>16544252.450000001</v>
      </c>
    </row>
    <row r="14" spans="1:8" x14ac:dyDescent="0.2">
      <c r="A14" s="18">
        <v>2100</v>
      </c>
      <c r="B14" s="19" t="s">
        <v>20</v>
      </c>
      <c r="C14" s="20">
        <v>819098.76</v>
      </c>
      <c r="D14" s="20">
        <v>743891.18</v>
      </c>
      <c r="E14" s="20">
        <f t="shared" si="0"/>
        <v>1562989.94</v>
      </c>
      <c r="F14" s="20">
        <v>198627.03</v>
      </c>
      <c r="G14" s="20">
        <v>198627.03</v>
      </c>
      <c r="H14" s="20">
        <f t="shared" si="1"/>
        <v>1364362.91</v>
      </c>
    </row>
    <row r="15" spans="1:8" x14ac:dyDescent="0.2">
      <c r="A15" s="18">
        <v>2200</v>
      </c>
      <c r="B15" s="19" t="s">
        <v>21</v>
      </c>
      <c r="C15" s="20">
        <v>704340</v>
      </c>
      <c r="D15" s="20">
        <v>21768929.859999999</v>
      </c>
      <c r="E15" s="20">
        <f t="shared" si="0"/>
        <v>22473269.859999999</v>
      </c>
      <c r="F15" s="20">
        <v>11082125.15</v>
      </c>
      <c r="G15" s="20">
        <v>11082125.15</v>
      </c>
      <c r="H15" s="20">
        <f t="shared" si="1"/>
        <v>11391144.709999999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550392.5</v>
      </c>
      <c r="E16" s="20">
        <f t="shared" si="0"/>
        <v>550392.5</v>
      </c>
      <c r="F16" s="20">
        <v>928</v>
      </c>
      <c r="G16" s="20">
        <v>928</v>
      </c>
      <c r="H16" s="20">
        <f t="shared" si="1"/>
        <v>549464.5</v>
      </c>
    </row>
    <row r="17" spans="1:8" x14ac:dyDescent="0.2">
      <c r="A17" s="18">
        <v>2400</v>
      </c>
      <c r="B17" s="19" t="s">
        <v>23</v>
      </c>
      <c r="C17" s="20">
        <v>280000</v>
      </c>
      <c r="D17" s="20">
        <v>660540.48</v>
      </c>
      <c r="E17" s="20">
        <f t="shared" si="0"/>
        <v>940540.48</v>
      </c>
      <c r="F17" s="20">
        <v>128677.15</v>
      </c>
      <c r="G17" s="20">
        <v>128677.15</v>
      </c>
      <c r="H17" s="20">
        <f t="shared" si="1"/>
        <v>811863.33</v>
      </c>
    </row>
    <row r="18" spans="1:8" x14ac:dyDescent="0.2">
      <c r="A18" s="18">
        <v>2500</v>
      </c>
      <c r="B18" s="19" t="s">
        <v>24</v>
      </c>
      <c r="C18" s="20">
        <v>290000</v>
      </c>
      <c r="D18" s="20">
        <v>770750</v>
      </c>
      <c r="E18" s="20">
        <f t="shared" si="0"/>
        <v>1060750</v>
      </c>
      <c r="F18" s="20">
        <v>136587.14000000001</v>
      </c>
      <c r="G18" s="20">
        <v>136587.14000000001</v>
      </c>
      <c r="H18" s="20">
        <f t="shared" si="1"/>
        <v>924162.86</v>
      </c>
    </row>
    <row r="19" spans="1:8" x14ac:dyDescent="0.2">
      <c r="A19" s="18">
        <v>2600</v>
      </c>
      <c r="B19" s="19" t="s">
        <v>25</v>
      </c>
      <c r="C19" s="20">
        <v>457728</v>
      </c>
      <c r="D19" s="20">
        <v>234000</v>
      </c>
      <c r="E19" s="20">
        <f t="shared" si="0"/>
        <v>691728</v>
      </c>
      <c r="F19" s="20">
        <v>267051.48</v>
      </c>
      <c r="G19" s="20">
        <v>267051.48</v>
      </c>
      <c r="H19" s="20">
        <f t="shared" si="1"/>
        <v>424676.52</v>
      </c>
    </row>
    <row r="20" spans="1:8" x14ac:dyDescent="0.2">
      <c r="A20" s="18">
        <v>2700</v>
      </c>
      <c r="B20" s="19" t="s">
        <v>26</v>
      </c>
      <c r="C20" s="20">
        <v>953960</v>
      </c>
      <c r="D20" s="20">
        <v>423988.42</v>
      </c>
      <c r="E20" s="20">
        <f t="shared" si="0"/>
        <v>1377948.42</v>
      </c>
      <c r="F20" s="20">
        <v>594800</v>
      </c>
      <c r="G20" s="20">
        <v>304100</v>
      </c>
      <c r="H20" s="20">
        <f t="shared" si="1"/>
        <v>783148.41999999993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173272.2</v>
      </c>
      <c r="D22" s="20">
        <v>183285.95</v>
      </c>
      <c r="E22" s="20">
        <f t="shared" si="0"/>
        <v>356558.15</v>
      </c>
      <c r="F22" s="20">
        <v>61128.95</v>
      </c>
      <c r="G22" s="20">
        <v>61128.95</v>
      </c>
      <c r="H22" s="20">
        <f t="shared" si="1"/>
        <v>295429.2</v>
      </c>
    </row>
    <row r="23" spans="1:8" x14ac:dyDescent="0.2">
      <c r="A23" s="15" t="s">
        <v>29</v>
      </c>
      <c r="B23" s="16"/>
      <c r="C23" s="21">
        <f>SUM(C24:C32)</f>
        <v>11214186.08</v>
      </c>
      <c r="D23" s="21">
        <f>SUM(D24:D32)</f>
        <v>7699217.1400000006</v>
      </c>
      <c r="E23" s="21">
        <f t="shared" si="0"/>
        <v>18913403.219999999</v>
      </c>
      <c r="F23" s="21">
        <f>SUM(F24:F32)</f>
        <v>5199360.0000000009</v>
      </c>
      <c r="G23" s="21">
        <f>SUM(G24:G32)</f>
        <v>5010675.5200000005</v>
      </c>
      <c r="H23" s="21">
        <f t="shared" si="1"/>
        <v>13714043.219999999</v>
      </c>
    </row>
    <row r="24" spans="1:8" x14ac:dyDescent="0.2">
      <c r="A24" s="18">
        <v>3100</v>
      </c>
      <c r="B24" s="19" t="s">
        <v>30</v>
      </c>
      <c r="C24" s="20">
        <v>935400</v>
      </c>
      <c r="D24" s="20">
        <v>378482.62</v>
      </c>
      <c r="E24" s="20">
        <f t="shared" si="0"/>
        <v>1313882.6200000001</v>
      </c>
      <c r="F24" s="20">
        <v>327481.92</v>
      </c>
      <c r="G24" s="20">
        <v>327481.92</v>
      </c>
      <c r="H24" s="20">
        <f t="shared" si="1"/>
        <v>986400.70000000019</v>
      </c>
    </row>
    <row r="25" spans="1:8" x14ac:dyDescent="0.2">
      <c r="A25" s="18">
        <v>3200</v>
      </c>
      <c r="B25" s="19" t="s">
        <v>31</v>
      </c>
      <c r="C25" s="20">
        <v>815606</v>
      </c>
      <c r="D25" s="20">
        <v>2026985.87</v>
      </c>
      <c r="E25" s="20">
        <f t="shared" si="0"/>
        <v>2842591.87</v>
      </c>
      <c r="F25" s="20">
        <v>314941.46000000002</v>
      </c>
      <c r="G25" s="20">
        <v>295641.46000000002</v>
      </c>
      <c r="H25" s="20">
        <f t="shared" si="1"/>
        <v>2527650.41</v>
      </c>
    </row>
    <row r="26" spans="1:8" x14ac:dyDescent="0.2">
      <c r="A26" s="18">
        <v>3300</v>
      </c>
      <c r="B26" s="19" t="s">
        <v>32</v>
      </c>
      <c r="C26" s="20">
        <v>3936399.11</v>
      </c>
      <c r="D26" s="20">
        <v>2029105.85</v>
      </c>
      <c r="E26" s="20">
        <f t="shared" si="0"/>
        <v>5965504.96</v>
      </c>
      <c r="F26" s="20">
        <v>1224085.3</v>
      </c>
      <c r="G26" s="20">
        <v>1224085.3</v>
      </c>
      <c r="H26" s="20">
        <f t="shared" si="1"/>
        <v>4741419.66</v>
      </c>
    </row>
    <row r="27" spans="1:8" x14ac:dyDescent="0.2">
      <c r="A27" s="18">
        <v>3400</v>
      </c>
      <c r="B27" s="19" t="s">
        <v>33</v>
      </c>
      <c r="C27" s="20">
        <v>311965.03000000003</v>
      </c>
      <c r="D27" s="20">
        <v>0</v>
      </c>
      <c r="E27" s="20">
        <f t="shared" si="0"/>
        <v>311965.03000000003</v>
      </c>
      <c r="F27" s="20">
        <v>40392.92</v>
      </c>
      <c r="G27" s="20">
        <v>40392.92</v>
      </c>
      <c r="H27" s="20">
        <f t="shared" si="1"/>
        <v>271572.11000000004</v>
      </c>
    </row>
    <row r="28" spans="1:8" x14ac:dyDescent="0.2">
      <c r="A28" s="18">
        <v>3500</v>
      </c>
      <c r="B28" s="19" t="s">
        <v>34</v>
      </c>
      <c r="C28" s="20">
        <v>3422665.39</v>
      </c>
      <c r="D28" s="20">
        <v>2790812.72</v>
      </c>
      <c r="E28" s="20">
        <f t="shared" si="0"/>
        <v>6213478.1100000003</v>
      </c>
      <c r="F28" s="20">
        <v>2626087.4700000002</v>
      </c>
      <c r="G28" s="20">
        <v>2477382.4300000002</v>
      </c>
      <c r="H28" s="20">
        <f t="shared" si="1"/>
        <v>3587390.64</v>
      </c>
    </row>
    <row r="29" spans="1:8" x14ac:dyDescent="0.2">
      <c r="A29" s="18">
        <v>3600</v>
      </c>
      <c r="B29" s="19" t="s">
        <v>35</v>
      </c>
      <c r="C29" s="20">
        <v>386281.24</v>
      </c>
      <c r="D29" s="20">
        <v>0</v>
      </c>
      <c r="E29" s="20">
        <f t="shared" si="0"/>
        <v>386281.24</v>
      </c>
      <c r="F29" s="20">
        <v>0</v>
      </c>
      <c r="G29" s="20">
        <v>0</v>
      </c>
      <c r="H29" s="20">
        <f t="shared" si="1"/>
        <v>386281.24</v>
      </c>
    </row>
    <row r="30" spans="1:8" x14ac:dyDescent="0.2">
      <c r="A30" s="18">
        <v>3700</v>
      </c>
      <c r="B30" s="19" t="s">
        <v>36</v>
      </c>
      <c r="C30" s="20">
        <v>301000</v>
      </c>
      <c r="D30" s="20">
        <v>211000</v>
      </c>
      <c r="E30" s="20">
        <f t="shared" si="0"/>
        <v>512000</v>
      </c>
      <c r="F30" s="20">
        <v>210669.57</v>
      </c>
      <c r="G30" s="20">
        <v>193672.13</v>
      </c>
      <c r="H30" s="20">
        <f t="shared" si="1"/>
        <v>301330.43</v>
      </c>
    </row>
    <row r="31" spans="1:8" x14ac:dyDescent="0.2">
      <c r="A31" s="18">
        <v>3800</v>
      </c>
      <c r="B31" s="19" t="s">
        <v>37</v>
      </c>
      <c r="C31" s="20">
        <v>410000</v>
      </c>
      <c r="D31" s="20">
        <v>0</v>
      </c>
      <c r="E31" s="20">
        <f t="shared" si="0"/>
        <v>410000</v>
      </c>
      <c r="F31" s="20">
        <v>115268.28</v>
      </c>
      <c r="G31" s="20">
        <v>114268.28</v>
      </c>
      <c r="H31" s="20">
        <f t="shared" si="1"/>
        <v>294731.71999999997</v>
      </c>
    </row>
    <row r="32" spans="1:8" x14ac:dyDescent="0.2">
      <c r="A32" s="18">
        <v>3900</v>
      </c>
      <c r="B32" s="19" t="s">
        <v>38</v>
      </c>
      <c r="C32" s="20">
        <v>694869.31</v>
      </c>
      <c r="D32" s="20">
        <v>262830.08000000002</v>
      </c>
      <c r="E32" s="20">
        <f t="shared" si="0"/>
        <v>957699.39000000013</v>
      </c>
      <c r="F32" s="20">
        <v>340433.08</v>
      </c>
      <c r="G32" s="20">
        <v>337751.08</v>
      </c>
      <c r="H32" s="20">
        <f t="shared" si="1"/>
        <v>617266.31000000006</v>
      </c>
    </row>
    <row r="33" spans="1:8" x14ac:dyDescent="0.2">
      <c r="A33" s="15" t="s">
        <v>39</v>
      </c>
      <c r="B33" s="16"/>
      <c r="C33" s="21">
        <f>SUM(C34:C42)</f>
        <v>248674</v>
      </c>
      <c r="D33" s="21">
        <f>SUM(D34:D42)</f>
        <v>605726.80000000005</v>
      </c>
      <c r="E33" s="21">
        <f t="shared" si="0"/>
        <v>854400.8</v>
      </c>
      <c r="F33" s="21">
        <f>SUM(F34:F42)</f>
        <v>248080.07</v>
      </c>
      <c r="G33" s="21">
        <f>SUM(G34:G42)</f>
        <v>248080.07</v>
      </c>
      <c r="H33" s="21">
        <f t="shared" si="1"/>
        <v>606320.73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248674</v>
      </c>
      <c r="D37" s="20">
        <v>605726.80000000005</v>
      </c>
      <c r="E37" s="20">
        <f t="shared" si="0"/>
        <v>854400.8</v>
      </c>
      <c r="F37" s="20">
        <v>248080.07</v>
      </c>
      <c r="G37" s="20">
        <v>248080.07</v>
      </c>
      <c r="H37" s="20">
        <f t="shared" si="1"/>
        <v>606320.73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93446</v>
      </c>
      <c r="D43" s="21">
        <f>SUM(D44:D52)</f>
        <v>12366580.09</v>
      </c>
      <c r="E43" s="21">
        <f t="shared" si="0"/>
        <v>12460026.09</v>
      </c>
      <c r="F43" s="21">
        <f>SUM(F44:F52)</f>
        <v>8784614.6099999994</v>
      </c>
      <c r="G43" s="21">
        <f>SUM(G44:G52)</f>
        <v>8784614.6099999994</v>
      </c>
      <c r="H43" s="21">
        <f t="shared" si="1"/>
        <v>3675411.4800000004</v>
      </c>
    </row>
    <row r="44" spans="1:8" x14ac:dyDescent="0.2">
      <c r="A44" s="18">
        <v>5100</v>
      </c>
      <c r="B44" s="19" t="s">
        <v>50</v>
      </c>
      <c r="C44" s="20">
        <v>93446</v>
      </c>
      <c r="D44" s="20">
        <v>1945234</v>
      </c>
      <c r="E44" s="20">
        <f t="shared" si="0"/>
        <v>2038680</v>
      </c>
      <c r="F44" s="20">
        <v>903797</v>
      </c>
      <c r="G44" s="20">
        <v>903797</v>
      </c>
      <c r="H44" s="20">
        <f t="shared" si="1"/>
        <v>1134883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103000</v>
      </c>
      <c r="E45" s="20">
        <f t="shared" si="0"/>
        <v>103000</v>
      </c>
      <c r="F45" s="20">
        <v>0</v>
      </c>
      <c r="G45" s="20">
        <v>0</v>
      </c>
      <c r="H45" s="20">
        <f t="shared" si="1"/>
        <v>103000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2188871.61</v>
      </c>
      <c r="E46" s="20">
        <f t="shared" si="0"/>
        <v>2188871.61</v>
      </c>
      <c r="F46" s="20">
        <v>330771.61</v>
      </c>
      <c r="G46" s="20">
        <v>330771.61</v>
      </c>
      <c r="H46" s="20">
        <f t="shared" si="1"/>
        <v>1858100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1054900</v>
      </c>
      <c r="E47" s="20">
        <f t="shared" si="0"/>
        <v>1054900</v>
      </c>
      <c r="F47" s="20">
        <v>1054900</v>
      </c>
      <c r="G47" s="20">
        <v>1054900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7074574.4800000004</v>
      </c>
      <c r="E49" s="20">
        <f t="shared" si="0"/>
        <v>7074574.4800000004</v>
      </c>
      <c r="F49" s="20">
        <v>6495146</v>
      </c>
      <c r="G49" s="20">
        <v>6495146</v>
      </c>
      <c r="H49" s="20">
        <f t="shared" si="1"/>
        <v>579428.48000000045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6167527.9400000004</v>
      </c>
      <c r="E53" s="21">
        <f t="shared" si="0"/>
        <v>6167527.9400000004</v>
      </c>
      <c r="F53" s="21">
        <f>SUM(F54:F56)</f>
        <v>499422.94</v>
      </c>
      <c r="G53" s="21">
        <f>SUM(G54:G56)</f>
        <v>499422.94</v>
      </c>
      <c r="H53" s="21">
        <f t="shared" si="1"/>
        <v>5668105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6167527.9400000004</v>
      </c>
      <c r="E55" s="20">
        <f t="shared" si="0"/>
        <v>6167527.9400000004</v>
      </c>
      <c r="F55" s="20">
        <v>499422.94</v>
      </c>
      <c r="G55" s="20">
        <v>499422.94</v>
      </c>
      <c r="H55" s="20">
        <f t="shared" si="1"/>
        <v>5668105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46687937.029999994</v>
      </c>
      <c r="D77" s="27">
        <f t="shared" si="4"/>
        <v>62845084.439999998</v>
      </c>
      <c r="E77" s="27">
        <f t="shared" si="4"/>
        <v>109533021.46999998</v>
      </c>
      <c r="F77" s="27">
        <f t="shared" si="4"/>
        <v>43253629.57</v>
      </c>
      <c r="G77" s="27">
        <f t="shared" si="4"/>
        <v>42773261.060000002</v>
      </c>
      <c r="H77" s="27">
        <f t="shared" si="4"/>
        <v>66279391.899999991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2023-08-02T19:17:17Z</dcterms:created>
  <dcterms:modified xsi:type="dcterms:W3CDTF">2023-08-02T19:18:30Z</dcterms:modified>
</cp:coreProperties>
</file>