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iomas 13\Desktop\2DO_TRIMESTRE\"/>
    </mc:Choice>
  </mc:AlternateContent>
  <bookViews>
    <workbookView xWindow="0" yWindow="0" windowWidth="24000" windowHeight="9135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COG!$A$3:$H$76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E69" i="1"/>
  <c r="H69" i="1" s="1"/>
  <c r="D69" i="1"/>
  <c r="C69" i="1"/>
  <c r="E68" i="1"/>
  <c r="H68" i="1" s="1"/>
  <c r="E67" i="1"/>
  <c r="H67" i="1" s="1"/>
  <c r="E66" i="1"/>
  <c r="H66" i="1" s="1"/>
  <c r="G65" i="1"/>
  <c r="F65" i="1"/>
  <c r="E65" i="1"/>
  <c r="H65" i="1" s="1"/>
  <c r="D65" i="1"/>
  <c r="C65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E5" i="1"/>
  <c r="H5" i="1" s="1"/>
  <c r="H77" i="1" s="1"/>
  <c r="D5" i="1"/>
  <c r="D77" i="1" s="1"/>
  <c r="C5" i="1"/>
  <c r="C77" i="1" s="1"/>
  <c r="E77" i="1" l="1"/>
</calcChain>
</file>

<file path=xl/sharedStrings.xml><?xml version="1.0" encoding="utf-8"?>
<sst xmlns="http://schemas.openxmlformats.org/spreadsheetml/2006/main" count="85" uniqueCount="85">
  <si>
    <t>UNIVERSIDAD TECNOLOGICA DE SAN MIGUEL ALLENDE
Estado Analítico del Ejercicio del Presupuesto de Egresos
Clasificación por Objeto del Gasto (Capítulo y Concepto)
Del 1 de Enero al 30 de Junio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</si>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</sst>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 applyProtection="1">
      <alignment horizontal="left"/>
    </xf>
    <xf numFmtId="0" fontId="2" fillId="0" borderId="0" xfId="2" applyFont="1" applyFill="1" applyBorder="1" applyProtection="1"/>
    <xf numFmtId="4" fontId="2" fillId="0" borderId="6" xfId="2" applyNumberFormat="1" applyFont="1" applyFill="1" applyBorder="1" applyProtection="1">
      <protection locked="0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left"/>
    </xf>
    <xf numFmtId="4" fontId="5" fillId="0" borderId="13" xfId="2" applyNumberFormat="1" applyFont="1" applyFill="1" applyBorder="1" applyProtection="1">
      <protection locked="0"/>
    </xf>
    <xf numFmtId="4" fontId="2" fillId="0" borderId="13" xfId="2" applyNumberFormat="1" applyFont="1" applyFill="1" applyBorder="1" applyProtection="1">
      <protection locked="0"/>
    </xf>
    <xf numFmtId="0" fontId="4" fillId="0" borderId="11" xfId="2" applyFont="1" applyBorder="1" applyAlignment="1">
      <alignment horizontal="center" vertical="center" wrapText="1"/>
    </xf>
    <xf numFmtId="0" fontId="5" fillId="0" borderId="14" xfId="2" applyFont="1" applyFill="1" applyBorder="1" applyAlignment="1" applyProtection="1">
      <alignment horizontal="left"/>
    </xf>
    <xf numFmtId="4" fontId="5" fillId="0" borderId="10" xfId="2" applyNumberFormat="1" applyFont="1" applyFill="1" applyBorder="1" applyProtection="1">
      <protection locked="0"/>
    </xf>
    <xf numFmtId="0" fontId="5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center"/>
      <protection locked="0"/>
    </xf>
    <xf numFmtId="4" fontId="2" fillId="0" borderId="10" xfId="2" applyNumberFormat="1" applyFont="1" applyFill="1" applyBorder="1" applyProtection="1">
      <protection locked="0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2091358</xdr:colOff>
      <xdr:row>81</xdr:row>
      <xdr:rowOff>103533</xdr:rowOff>
    </xdr:from>
    <xdr:to>
      <xdr:col>3</xdr:col>
      <xdr:colOff>529672</xdr:colOff>
      <xdr:row>87</xdr:row>
      <xdr:rowOff>72887</xdr:rowOff>
    </xdr:to>
    <xdr:sp macro="" textlink="">
      <xdr:nvSpPr>
        <xdr:cNvPr id="2" name="CuadroTexto 1"/>
        <xdr:cNvSpPr txBox="1"/>
      </xdr:nvSpPr>
      <xdr:spPr>
        <a:xfrm>
          <a:off x="2177083" y="12333633"/>
          <a:ext cx="3076989" cy="826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4</xdr:col>
      <xdr:colOff>125066</xdr:colOff>
      <xdr:row>81</xdr:row>
      <xdr:rowOff>103533</xdr:rowOff>
    </xdr:from>
    <xdr:to>
      <xdr:col>7</xdr:col>
      <xdr:colOff>188843</xdr:colOff>
      <xdr:row>87</xdr:row>
      <xdr:rowOff>72887</xdr:rowOff>
    </xdr:to>
    <xdr:sp macro="" textlink="">
      <xdr:nvSpPr>
        <xdr:cNvPr id="3" name="CuadroTexto 2"/>
        <xdr:cNvSpPr txBox="1"/>
      </xdr:nvSpPr>
      <xdr:spPr>
        <a:xfrm>
          <a:off x="5982941" y="12333633"/>
          <a:ext cx="3207027" cy="826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iomas%2013/Desktop/ESTADOS%20FINANCIEROS%202DO%20TRIMESTRE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 ACT"/>
      <sheetName val="NOTAS ESF"/>
      <sheetName val="NOTAS VHP"/>
      <sheetName val="NOTAS EFE"/>
      <sheetName val="NOTAS Memoria"/>
      <sheetName val="EAI"/>
      <sheetName val="CA"/>
      <sheetName val="COG"/>
      <sheetName val="CTG"/>
      <sheetName val="CFG"/>
      <sheetName val="EN"/>
      <sheetName val="ID"/>
      <sheetName val="IPF"/>
      <sheetName val="GCP"/>
      <sheetName val="PPI"/>
      <sheetName val="DGTOF"/>
      <sheetName val="RCTAB"/>
      <sheetName val="MPASUB"/>
      <sheetName val="REB"/>
      <sheetName val="Inf a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zoomScaleNormal="100" workbookViewId="0">
      <selection activeCell="B11" sqref="B11"/>
    </sheetView>
  </sheetViews>
  <sheetFormatPr baseColWidth="10" defaultRowHeight="11.25" x14ac:dyDescent="0.2"/>
  <cols>
    <col min="1" max="1" width="1.28515625" style="4" customWidth="1"/>
    <col min="2" max="2" width="53.85546875" style="4" customWidth="1"/>
    <col min="3" max="3" width="15.7109375" style="4" customWidth="1"/>
    <col min="4" max="4" width="17" style="4" customWidth="1"/>
    <col min="5" max="8" width="15.7109375" style="4" customWidth="1"/>
    <col min="9" max="16384" width="11.42578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30282699.640000001</v>
      </c>
      <c r="D5" s="17">
        <f>SUM(D6:D12)</f>
        <v>764296.36000000034</v>
      </c>
      <c r="E5" s="17">
        <f>C5+D5</f>
        <v>31046996</v>
      </c>
      <c r="F5" s="17">
        <f>SUM(F6:F12)</f>
        <v>14965563.91</v>
      </c>
      <c r="G5" s="17">
        <f>SUM(G6:G12)</f>
        <v>14965563.91</v>
      </c>
      <c r="H5" s="17">
        <f>E5-F5</f>
        <v>16081432.09</v>
      </c>
    </row>
    <row r="6" spans="1:8" x14ac:dyDescent="0.2">
      <c r="A6" s="18">
        <v>1100</v>
      </c>
      <c r="B6" s="19" t="s">
        <v>12</v>
      </c>
      <c r="C6" s="20">
        <v>15781330.24</v>
      </c>
      <c r="D6" s="20">
        <v>-1651530.73</v>
      </c>
      <c r="E6" s="20">
        <f t="shared" ref="E6:E69" si="0">C6+D6</f>
        <v>14129799.51</v>
      </c>
      <c r="F6" s="20">
        <v>8399667.9499999993</v>
      </c>
      <c r="G6" s="20">
        <v>8399667.9499999993</v>
      </c>
      <c r="H6" s="20">
        <f t="shared" ref="H6:H69" si="1">E6-F6</f>
        <v>5730131.5600000005</v>
      </c>
    </row>
    <row r="7" spans="1:8" x14ac:dyDescent="0.2">
      <c r="A7" s="18">
        <v>1200</v>
      </c>
      <c r="B7" s="19" t="s">
        <v>13</v>
      </c>
      <c r="C7" s="20">
        <v>4774371.12</v>
      </c>
      <c r="D7" s="20">
        <v>241986.11</v>
      </c>
      <c r="E7" s="20">
        <f t="shared" si="0"/>
        <v>5016357.2300000004</v>
      </c>
      <c r="F7" s="20">
        <v>3193860.14</v>
      </c>
      <c r="G7" s="20">
        <v>3193860.14</v>
      </c>
      <c r="H7" s="20">
        <f t="shared" si="1"/>
        <v>1822497.0900000003</v>
      </c>
    </row>
    <row r="8" spans="1:8" x14ac:dyDescent="0.2">
      <c r="A8" s="18">
        <v>1300</v>
      </c>
      <c r="B8" s="19" t="s">
        <v>14</v>
      </c>
      <c r="C8" s="20">
        <v>3616569.92</v>
      </c>
      <c r="D8" s="20">
        <v>-1579481.8</v>
      </c>
      <c r="E8" s="20">
        <f t="shared" si="0"/>
        <v>2037088.1199999999</v>
      </c>
      <c r="F8" s="20">
        <v>641710.07999999996</v>
      </c>
      <c r="G8" s="20">
        <v>641710.07999999996</v>
      </c>
      <c r="H8" s="20">
        <f t="shared" si="1"/>
        <v>1395378.04</v>
      </c>
    </row>
    <row r="9" spans="1:8" x14ac:dyDescent="0.2">
      <c r="A9" s="18">
        <v>1400</v>
      </c>
      <c r="B9" s="19" t="s">
        <v>15</v>
      </c>
      <c r="C9" s="20">
        <v>4655545.04</v>
      </c>
      <c r="D9" s="20">
        <v>-507477.47</v>
      </c>
      <c r="E9" s="20">
        <f t="shared" si="0"/>
        <v>4148067.5700000003</v>
      </c>
      <c r="F9" s="20">
        <v>2063367.25</v>
      </c>
      <c r="G9" s="20">
        <v>2063367.25</v>
      </c>
      <c r="H9" s="20">
        <f t="shared" si="1"/>
        <v>2084700.3200000003</v>
      </c>
    </row>
    <row r="10" spans="1:8" x14ac:dyDescent="0.2">
      <c r="A10" s="18">
        <v>1500</v>
      </c>
      <c r="B10" s="19" t="s">
        <v>16</v>
      </c>
      <c r="C10" s="20">
        <v>1454883.32</v>
      </c>
      <c r="D10" s="20">
        <v>4260800.25</v>
      </c>
      <c r="E10" s="20">
        <f t="shared" si="0"/>
        <v>5715683.5700000003</v>
      </c>
      <c r="F10" s="20">
        <v>666958.49</v>
      </c>
      <c r="G10" s="20">
        <v>666958.49</v>
      </c>
      <c r="H10" s="20">
        <f t="shared" si="1"/>
        <v>5048725.08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2526875.04</v>
      </c>
      <c r="D13" s="21">
        <f>SUM(D14:D22)</f>
        <v>3298701.61</v>
      </c>
      <c r="E13" s="21">
        <f t="shared" si="0"/>
        <v>5825576.6500000004</v>
      </c>
      <c r="F13" s="21">
        <f>SUM(F14:F22)</f>
        <v>1248790.0900000001</v>
      </c>
      <c r="G13" s="21">
        <f>SUM(G14:G22)</f>
        <v>1248790.0900000001</v>
      </c>
      <c r="H13" s="21">
        <f t="shared" si="1"/>
        <v>4576786.5600000005</v>
      </c>
    </row>
    <row r="14" spans="1:8" x14ac:dyDescent="0.2">
      <c r="A14" s="18">
        <v>2100</v>
      </c>
      <c r="B14" s="19" t="s">
        <v>20</v>
      </c>
      <c r="C14" s="20">
        <v>466875</v>
      </c>
      <c r="D14" s="20">
        <v>372482.81</v>
      </c>
      <c r="E14" s="20">
        <f t="shared" si="0"/>
        <v>839357.81</v>
      </c>
      <c r="F14" s="20">
        <v>10857.81</v>
      </c>
      <c r="G14" s="20">
        <v>10857.81</v>
      </c>
      <c r="H14" s="20">
        <f t="shared" si="1"/>
        <v>828500</v>
      </c>
    </row>
    <row r="15" spans="1:8" x14ac:dyDescent="0.2">
      <c r="A15" s="18">
        <v>2200</v>
      </c>
      <c r="B15" s="19" t="s">
        <v>21</v>
      </c>
      <c r="C15" s="20">
        <v>362000.04</v>
      </c>
      <c r="D15" s="20">
        <v>-51992.63</v>
      </c>
      <c r="E15" s="20">
        <f t="shared" si="0"/>
        <v>310007.40999999997</v>
      </c>
      <c r="F15" s="20">
        <v>13151.77</v>
      </c>
      <c r="G15" s="20">
        <v>13151.77</v>
      </c>
      <c r="H15" s="20">
        <f t="shared" si="1"/>
        <v>296855.63999999996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622600</v>
      </c>
      <c r="E16" s="20">
        <f t="shared" si="0"/>
        <v>622600</v>
      </c>
      <c r="F16" s="20">
        <v>447600</v>
      </c>
      <c r="G16" s="20">
        <v>447600</v>
      </c>
      <c r="H16" s="20">
        <f t="shared" si="1"/>
        <v>175000</v>
      </c>
    </row>
    <row r="17" spans="1:8" x14ac:dyDescent="0.2">
      <c r="A17" s="18">
        <v>2400</v>
      </c>
      <c r="B17" s="19" t="s">
        <v>23</v>
      </c>
      <c r="C17" s="20">
        <v>136000</v>
      </c>
      <c r="D17" s="20">
        <v>1272753.03</v>
      </c>
      <c r="E17" s="20">
        <f t="shared" si="0"/>
        <v>1408753.03</v>
      </c>
      <c r="F17" s="20">
        <v>368307.75</v>
      </c>
      <c r="G17" s="20">
        <v>368307.75</v>
      </c>
      <c r="H17" s="20">
        <f t="shared" si="1"/>
        <v>1040445.28</v>
      </c>
    </row>
    <row r="18" spans="1:8" x14ac:dyDescent="0.2">
      <c r="A18" s="18">
        <v>2500</v>
      </c>
      <c r="B18" s="19" t="s">
        <v>24</v>
      </c>
      <c r="C18" s="20">
        <v>317000</v>
      </c>
      <c r="D18" s="20">
        <v>181000</v>
      </c>
      <c r="E18" s="20">
        <f t="shared" si="0"/>
        <v>498000</v>
      </c>
      <c r="F18" s="20">
        <v>18798</v>
      </c>
      <c r="G18" s="20">
        <v>18798</v>
      </c>
      <c r="H18" s="20">
        <f t="shared" si="1"/>
        <v>479202</v>
      </c>
    </row>
    <row r="19" spans="1:8" x14ac:dyDescent="0.2">
      <c r="A19" s="18">
        <v>2600</v>
      </c>
      <c r="B19" s="19" t="s">
        <v>25</v>
      </c>
      <c r="C19" s="20">
        <v>501000</v>
      </c>
      <c r="D19" s="20">
        <v>-307436.90000000002</v>
      </c>
      <c r="E19" s="20">
        <f t="shared" si="0"/>
        <v>193563.09999999998</v>
      </c>
      <c r="F19" s="20">
        <v>67507.460000000006</v>
      </c>
      <c r="G19" s="20">
        <v>67507.460000000006</v>
      </c>
      <c r="H19" s="20">
        <f t="shared" si="1"/>
        <v>126055.63999999997</v>
      </c>
    </row>
    <row r="20" spans="1:8" x14ac:dyDescent="0.2">
      <c r="A20" s="18">
        <v>2700</v>
      </c>
      <c r="B20" s="19" t="s">
        <v>26</v>
      </c>
      <c r="C20" s="20">
        <v>672000</v>
      </c>
      <c r="D20" s="20">
        <v>596876.19999999995</v>
      </c>
      <c r="E20" s="20">
        <f t="shared" si="0"/>
        <v>1268876.2</v>
      </c>
      <c r="F20" s="20">
        <v>313876.2</v>
      </c>
      <c r="G20" s="20">
        <v>313876.2</v>
      </c>
      <c r="H20" s="20">
        <f t="shared" si="1"/>
        <v>955000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72000</v>
      </c>
      <c r="D22" s="20">
        <v>612419.1</v>
      </c>
      <c r="E22" s="20">
        <f t="shared" si="0"/>
        <v>684419.1</v>
      </c>
      <c r="F22" s="20">
        <v>8691.1</v>
      </c>
      <c r="G22" s="20">
        <v>8691.1</v>
      </c>
      <c r="H22" s="20">
        <f t="shared" si="1"/>
        <v>675728</v>
      </c>
    </row>
    <row r="23" spans="1:8" x14ac:dyDescent="0.2">
      <c r="A23" s="15" t="s">
        <v>29</v>
      </c>
      <c r="B23" s="16"/>
      <c r="C23" s="21">
        <f>SUM(C24:C32)</f>
        <v>12116901.560000001</v>
      </c>
      <c r="D23" s="21">
        <f>SUM(D24:D32)</f>
        <v>5204684.53</v>
      </c>
      <c r="E23" s="21">
        <f t="shared" si="0"/>
        <v>17321586.09</v>
      </c>
      <c r="F23" s="21">
        <f>SUM(F24:F32)</f>
        <v>4634657.42</v>
      </c>
      <c r="G23" s="21">
        <f>SUM(G24:G32)</f>
        <v>4634657.42</v>
      </c>
      <c r="H23" s="21">
        <f t="shared" si="1"/>
        <v>12686928.67</v>
      </c>
    </row>
    <row r="24" spans="1:8" x14ac:dyDescent="0.2">
      <c r="A24" s="18">
        <v>3100</v>
      </c>
      <c r="B24" s="19" t="s">
        <v>30</v>
      </c>
      <c r="C24" s="20">
        <v>1110317</v>
      </c>
      <c r="D24" s="20">
        <v>-393338</v>
      </c>
      <c r="E24" s="20">
        <f t="shared" si="0"/>
        <v>716979</v>
      </c>
      <c r="F24" s="20">
        <v>260447.54</v>
      </c>
      <c r="G24" s="20">
        <v>260447.54</v>
      </c>
      <c r="H24" s="20">
        <f t="shared" si="1"/>
        <v>456531.45999999996</v>
      </c>
    </row>
    <row r="25" spans="1:8" x14ac:dyDescent="0.2">
      <c r="A25" s="18">
        <v>3200</v>
      </c>
      <c r="B25" s="19" t="s">
        <v>31</v>
      </c>
      <c r="C25" s="20">
        <v>1227906.71</v>
      </c>
      <c r="D25" s="20">
        <v>-727746.71</v>
      </c>
      <c r="E25" s="20">
        <f t="shared" si="0"/>
        <v>500160</v>
      </c>
      <c r="F25" s="20">
        <v>32960</v>
      </c>
      <c r="G25" s="20">
        <v>32960</v>
      </c>
      <c r="H25" s="20">
        <f t="shared" si="1"/>
        <v>467200</v>
      </c>
    </row>
    <row r="26" spans="1:8" x14ac:dyDescent="0.2">
      <c r="A26" s="18">
        <v>3300</v>
      </c>
      <c r="B26" s="19" t="s">
        <v>32</v>
      </c>
      <c r="C26" s="20">
        <v>4436000</v>
      </c>
      <c r="D26" s="20">
        <v>2244031.19</v>
      </c>
      <c r="E26" s="20">
        <f t="shared" si="0"/>
        <v>6680031.1899999995</v>
      </c>
      <c r="F26" s="20">
        <v>1203772.42</v>
      </c>
      <c r="G26" s="20">
        <v>1203772.42</v>
      </c>
      <c r="H26" s="20">
        <f t="shared" si="1"/>
        <v>5476258.7699999996</v>
      </c>
    </row>
    <row r="27" spans="1:8" x14ac:dyDescent="0.2">
      <c r="A27" s="18">
        <v>3400</v>
      </c>
      <c r="B27" s="19" t="s">
        <v>33</v>
      </c>
      <c r="C27" s="20">
        <v>315000</v>
      </c>
      <c r="D27" s="20">
        <v>25088.55</v>
      </c>
      <c r="E27" s="20">
        <f t="shared" si="0"/>
        <v>340088.55</v>
      </c>
      <c r="F27" s="20">
        <v>23303.56</v>
      </c>
      <c r="G27" s="20">
        <v>23303.56</v>
      </c>
      <c r="H27" s="20">
        <f t="shared" si="1"/>
        <v>316784.99</v>
      </c>
    </row>
    <row r="28" spans="1:8" x14ac:dyDescent="0.2">
      <c r="A28" s="18">
        <v>3500</v>
      </c>
      <c r="B28" s="19" t="s">
        <v>34</v>
      </c>
      <c r="C28" s="20">
        <v>2389876.69</v>
      </c>
      <c r="D28" s="20">
        <v>4868436.74</v>
      </c>
      <c r="E28" s="20">
        <f t="shared" si="0"/>
        <v>7258313.4299999997</v>
      </c>
      <c r="F28" s="20">
        <v>2779452.66</v>
      </c>
      <c r="G28" s="20">
        <v>2779452.66</v>
      </c>
      <c r="H28" s="20">
        <f t="shared" si="1"/>
        <v>4478860.7699999996</v>
      </c>
    </row>
    <row r="29" spans="1:8" x14ac:dyDescent="0.2">
      <c r="A29" s="18">
        <v>3600</v>
      </c>
      <c r="B29" s="19" t="s">
        <v>35</v>
      </c>
      <c r="C29" s="20">
        <v>370281.24</v>
      </c>
      <c r="D29" s="20">
        <v>9718.76</v>
      </c>
      <c r="E29" s="20">
        <f t="shared" si="0"/>
        <v>380000</v>
      </c>
      <c r="F29" s="20">
        <v>0</v>
      </c>
      <c r="G29" s="20">
        <v>0</v>
      </c>
      <c r="H29" s="20">
        <f t="shared" si="1"/>
        <v>380000</v>
      </c>
    </row>
    <row r="30" spans="1:8" x14ac:dyDescent="0.2">
      <c r="A30" s="18">
        <v>3700</v>
      </c>
      <c r="B30" s="19" t="s">
        <v>36</v>
      </c>
      <c r="C30" s="20">
        <v>615000</v>
      </c>
      <c r="D30" s="20">
        <v>-484463</v>
      </c>
      <c r="E30" s="20">
        <f t="shared" si="0"/>
        <v>130537</v>
      </c>
      <c r="F30" s="20">
        <v>1697.4</v>
      </c>
      <c r="G30" s="20">
        <v>1697.4</v>
      </c>
      <c r="H30" s="20">
        <f t="shared" si="1"/>
        <v>128839.6</v>
      </c>
    </row>
    <row r="31" spans="1:8" x14ac:dyDescent="0.2">
      <c r="A31" s="18">
        <v>3800</v>
      </c>
      <c r="B31" s="19" t="s">
        <v>37</v>
      </c>
      <c r="C31" s="20">
        <v>776160</v>
      </c>
      <c r="D31" s="20">
        <v>-378660</v>
      </c>
      <c r="E31" s="20">
        <f t="shared" si="0"/>
        <v>397500</v>
      </c>
      <c r="F31" s="20">
        <v>43536.66</v>
      </c>
      <c r="G31" s="20">
        <v>43536.66</v>
      </c>
      <c r="H31" s="20">
        <f t="shared" si="1"/>
        <v>353963.33999999997</v>
      </c>
    </row>
    <row r="32" spans="1:8" x14ac:dyDescent="0.2">
      <c r="A32" s="18">
        <v>3900</v>
      </c>
      <c r="B32" s="19" t="s">
        <v>38</v>
      </c>
      <c r="C32" s="20">
        <v>876359.92</v>
      </c>
      <c r="D32" s="20">
        <v>41617</v>
      </c>
      <c r="E32" s="20">
        <f t="shared" si="0"/>
        <v>917976.92</v>
      </c>
      <c r="F32" s="20">
        <v>289487.18</v>
      </c>
      <c r="G32" s="20">
        <v>289487.18</v>
      </c>
      <c r="H32" s="20">
        <f t="shared" si="1"/>
        <v>628489.74</v>
      </c>
    </row>
    <row r="33" spans="1:8" x14ac:dyDescent="0.2">
      <c r="A33" s="15" t="s">
        <v>39</v>
      </c>
      <c r="B33" s="16"/>
      <c r="C33" s="21">
        <f>SUM(C34:C42)</f>
        <v>275000</v>
      </c>
      <c r="D33" s="21">
        <f>SUM(D34:D42)</f>
        <v>0</v>
      </c>
      <c r="E33" s="21">
        <f t="shared" si="0"/>
        <v>275000</v>
      </c>
      <c r="F33" s="21">
        <f>SUM(F34:F42)</f>
        <v>127500</v>
      </c>
      <c r="G33" s="21">
        <f>SUM(G34:G42)</f>
        <v>127500</v>
      </c>
      <c r="H33" s="21">
        <f t="shared" si="1"/>
        <v>147500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275000</v>
      </c>
      <c r="D37" s="20">
        <v>0</v>
      </c>
      <c r="E37" s="20">
        <f t="shared" si="0"/>
        <v>275000</v>
      </c>
      <c r="F37" s="20">
        <v>127500</v>
      </c>
      <c r="G37" s="20">
        <v>127500</v>
      </c>
      <c r="H37" s="20">
        <f t="shared" si="1"/>
        <v>147500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1230000</v>
      </c>
      <c r="D43" s="21">
        <f>SUM(D44:D52)</f>
        <v>13370723.699999999</v>
      </c>
      <c r="E43" s="21">
        <f t="shared" si="0"/>
        <v>14600723.699999999</v>
      </c>
      <c r="F43" s="21">
        <f>SUM(F44:F52)</f>
        <v>4584606.88</v>
      </c>
      <c r="G43" s="21">
        <f>SUM(G44:G52)</f>
        <v>4584606.88</v>
      </c>
      <c r="H43" s="21">
        <f t="shared" si="1"/>
        <v>10016116.82</v>
      </c>
    </row>
    <row r="44" spans="1:8" x14ac:dyDescent="0.2">
      <c r="A44" s="18">
        <v>5100</v>
      </c>
      <c r="B44" s="19" t="s">
        <v>50</v>
      </c>
      <c r="C44" s="20">
        <v>430000</v>
      </c>
      <c r="D44" s="20">
        <v>1541004.83</v>
      </c>
      <c r="E44" s="20">
        <f t="shared" si="0"/>
        <v>1971004.83</v>
      </c>
      <c r="F44" s="20">
        <v>1499597.71</v>
      </c>
      <c r="G44" s="20">
        <v>1499597.71</v>
      </c>
      <c r="H44" s="20">
        <f t="shared" si="1"/>
        <v>471407.12000000011</v>
      </c>
    </row>
    <row r="45" spans="1:8" x14ac:dyDescent="0.2">
      <c r="A45" s="18">
        <v>5200</v>
      </c>
      <c r="B45" s="19" t="s">
        <v>51</v>
      </c>
      <c r="C45" s="20">
        <v>100000</v>
      </c>
      <c r="D45" s="20">
        <v>316370.01</v>
      </c>
      <c r="E45" s="20">
        <f t="shared" si="0"/>
        <v>416370.01</v>
      </c>
      <c r="F45" s="20">
        <v>74581</v>
      </c>
      <c r="G45" s="20">
        <v>74581</v>
      </c>
      <c r="H45" s="20">
        <f t="shared" si="1"/>
        <v>341789.01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118678.24</v>
      </c>
      <c r="E46" s="20">
        <f t="shared" si="0"/>
        <v>118678.24</v>
      </c>
      <c r="F46" s="20">
        <v>118678.24</v>
      </c>
      <c r="G46" s="20">
        <v>118678.24</v>
      </c>
      <c r="H46" s="20">
        <f t="shared" si="1"/>
        <v>0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552352</v>
      </c>
      <c r="E47" s="20">
        <f t="shared" si="0"/>
        <v>552352</v>
      </c>
      <c r="F47" s="20">
        <v>0</v>
      </c>
      <c r="G47" s="20">
        <v>0</v>
      </c>
      <c r="H47" s="20">
        <f t="shared" si="1"/>
        <v>552352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700000</v>
      </c>
      <c r="D49" s="20">
        <v>10842318.619999999</v>
      </c>
      <c r="E49" s="20">
        <f t="shared" si="0"/>
        <v>11542318.619999999</v>
      </c>
      <c r="F49" s="20">
        <v>2891749.93</v>
      </c>
      <c r="G49" s="20">
        <v>2891749.93</v>
      </c>
      <c r="H49" s="20">
        <f t="shared" si="1"/>
        <v>8650568.6899999995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2242504.2200000002</v>
      </c>
      <c r="E53" s="21">
        <f t="shared" si="0"/>
        <v>2242504.2200000002</v>
      </c>
      <c r="F53" s="21">
        <f>SUM(F54:F56)</f>
        <v>1444390.26</v>
      </c>
      <c r="G53" s="21">
        <f>SUM(G54:G56)</f>
        <v>1444390.26</v>
      </c>
      <c r="H53" s="21">
        <f t="shared" si="1"/>
        <v>798113.9600000002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2242504.2200000002</v>
      </c>
      <c r="E55" s="20">
        <f t="shared" si="0"/>
        <v>2242504.2200000002</v>
      </c>
      <c r="F55" s="20">
        <v>1444390.26</v>
      </c>
      <c r="G55" s="20">
        <v>1444390.26</v>
      </c>
      <c r="H55" s="20">
        <f t="shared" si="1"/>
        <v>798113.9600000002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46431476.240000002</v>
      </c>
      <c r="D77" s="27">
        <f t="shared" si="4"/>
        <v>24880910.419999998</v>
      </c>
      <c r="E77" s="27">
        <f t="shared" si="4"/>
        <v>71312386.659999996</v>
      </c>
      <c r="F77" s="27">
        <f t="shared" si="4"/>
        <v>27005508.560000002</v>
      </c>
      <c r="G77" s="27">
        <f t="shared" si="4"/>
        <v>27005508.560000002</v>
      </c>
      <c r="H77" s="27">
        <f t="shared" si="4"/>
        <v>44306878.100000001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Idiomas 13</dc:creator>
  <cp:lastModifiedBy>Idiomas 13</cp:lastModifiedBy>
  <dcterms:created xsi:type="dcterms:W3CDTF">2021-07-30T16:40:06Z</dcterms:created>
  <dcterms:modified xsi:type="dcterms:W3CDTF">2021-07-30T16:41:11Z</dcterms:modified>
</cp:coreProperties>
</file>