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G35" i="1"/>
  <c r="I31" i="1"/>
  <c r="I30" i="1" s="1"/>
  <c r="F30" i="1"/>
  <c r="D35" i="1"/>
  <c r="E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<sst xmlns="http://schemas.openxmlformats.org/spreadsheetml/2006/main" count="66" uniqueCount="66">
  <si>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</si>
  <si>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</si>
  <si>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</si>
  <si>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</si>
  <si>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</si>
  <si>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</si>
  <si>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</si>
  <si>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</si>
  <si>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</si>
  <si>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</si>
  <si>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</si>
  <si>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</si>
  <si>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</si>
  <si>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</si>
  <si>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</si>
  <si>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</si>
  <si>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</si>
  <si>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</si>
  <si>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</si>
  <si>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</si>
  <si>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</si>
  <si>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</si>
  <si>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</si>
  <si>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</si>
  <si>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</si>
  <si>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</si>
  <si>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</si>
  <si>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</si>
  <si>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</si>
  <si>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</si>
  <si>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</si>
  <si>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</si>
  <si>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</si>
  <si>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</si>
  <si>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</si>
  <si>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</si>
  <si>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</si>
  <si>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</si>
  <si>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</si>
  <si>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</si>
  <si>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</si>
  <si>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</si>
  <si>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</si>
  <si>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</si>
  <si>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</si>
  <si>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</si>
  <si>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</si>
  <si>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</si>
  <si>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</si>
  <si>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</si>
  <si>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</si>
  <si>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</si>
  <si>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</si>
  <si>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</si>
  <si>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</si>
  <si>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</si>
  <si>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</si>
  <si>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</si>
  <si>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</si>
  <si>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</si>
  <si>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</si>
  <si>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</si>
  <si>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</si>
  <si>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</si>
  <si>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</si>
  <si>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TECNOLOGICA DE SAN MIGUEL ALLENDE
Gasto por Categoría Programática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</si>
</sst>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1981200</xdr:colOff>
      <xdr:row>38</xdr:row>
      <xdr:rowOff>104775</xdr:rowOff>
    </xdr:from>
    <xdr:to>
      <xdr:col>3</xdr:col>
      <xdr:colOff>895350</xdr:colOff>
      <xdr:row>44</xdr:row>
      <xdr:rowOff>76200</xdr:rowOff>
    </xdr:to>
    <xdr:sp macro="" textlink="">
      <xdr:nvSpPr>
        <xdr:cNvPr id="2" name="CuadroTexto 1"/>
        <xdr:cNvSpPr txBox="1"/>
      </xdr:nvSpPr>
      <xdr:spPr>
        <a:xfrm>
          <a:off x="2076450" y="6267450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4</xdr:col>
      <xdr:colOff>590550</xdr:colOff>
      <xdr:row>38</xdr:row>
      <xdr:rowOff>104775</xdr:rowOff>
    </xdr:from>
    <xdr:to>
      <xdr:col>7</xdr:col>
      <xdr:colOff>457200</xdr:colOff>
      <xdr:row>44</xdr:row>
      <xdr:rowOff>76200</xdr:rowOff>
    </xdr:to>
    <xdr:sp macro="" textlink="">
      <xdr:nvSpPr>
        <xdr:cNvPr id="3" name="CuadroTexto 2"/>
        <xdr:cNvSpPr txBox="1"/>
      </xdr:nvSpPr>
      <xdr:spPr>
        <a:xfrm>
          <a:off x="5895975" y="6267450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A16" zoomScaleNormal="100" zoomScaleSheetLayoutView="90" workbookViewId="0">
      <selection activeCell="F51" sqref="F5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43866953.259999998</v>
      </c>
      <c r="E9" s="16">
        <f>SUM(E10:E17)</f>
        <v>15680025.800000001</v>
      </c>
      <c r="F9" s="16">
        <f t="shared" ref="F9:I9" si="1">SUM(F10:F17)</f>
        <v>59546979.060000002</v>
      </c>
      <c r="G9" s="16">
        <f t="shared" si="1"/>
        <v>12386858.34</v>
      </c>
      <c r="H9" s="16">
        <f t="shared" si="1"/>
        <v>11987350.039999999</v>
      </c>
      <c r="I9" s="16">
        <f t="shared" si="1"/>
        <v>47160120.719999999</v>
      </c>
    </row>
    <row r="10" spans="1:9" x14ac:dyDescent="0.2">
      <c r="A10" s="15" t="s">
        <v>43</v>
      </c>
      <c r="B10" s="6"/>
      <c r="C10" s="3" t="s">
        <v>4</v>
      </c>
      <c r="D10" s="17">
        <v>29628292.899999999</v>
      </c>
      <c r="E10" s="17">
        <v>13479501.24</v>
      </c>
      <c r="F10" s="17">
        <f t="shared" ref="F10:F17" si="2">D10+E10</f>
        <v>43107794.140000001</v>
      </c>
      <c r="G10" s="17">
        <v>10420911.85</v>
      </c>
      <c r="H10" s="17">
        <v>10085961.85</v>
      </c>
      <c r="I10" s="17">
        <f t="shared" ref="I10:I17" si="3">F10-G10</f>
        <v>32686882.289999999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14238660.359999999</v>
      </c>
      <c r="E12" s="17">
        <v>2200524.56</v>
      </c>
      <c r="F12" s="17">
        <f t="shared" si="2"/>
        <v>16439184.92</v>
      </c>
      <c r="G12" s="17">
        <v>1965946.49</v>
      </c>
      <c r="H12" s="17">
        <v>1901388.19</v>
      </c>
      <c r="I12" s="17">
        <f t="shared" si="3"/>
        <v>14473238.43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2564522.98</v>
      </c>
      <c r="E18" s="16">
        <f>SUM(E19:E21)</f>
        <v>488123.57</v>
      </c>
      <c r="F18" s="16">
        <f t="shared" ref="F18:I18" si="4">SUM(F19:F21)</f>
        <v>3052646.55</v>
      </c>
      <c r="G18" s="16">
        <f t="shared" si="4"/>
        <v>448151.43</v>
      </c>
      <c r="H18" s="16">
        <f t="shared" si="4"/>
        <v>448151.43</v>
      </c>
      <c r="I18" s="16">
        <f t="shared" si="4"/>
        <v>2604495.1199999996</v>
      </c>
    </row>
    <row r="19" spans="1:9" x14ac:dyDescent="0.2">
      <c r="A19" s="15" t="s">
        <v>51</v>
      </c>
      <c r="B19" s="6"/>
      <c r="C19" s="3" t="s">
        <v>13</v>
      </c>
      <c r="D19" s="17">
        <v>2564522.98</v>
      </c>
      <c r="E19" s="17">
        <v>488123.57</v>
      </c>
      <c r="F19" s="17">
        <f t="shared" ref="F19:F21" si="5">D19+E19</f>
        <v>3052646.55</v>
      </c>
      <c r="G19" s="17">
        <v>448151.43</v>
      </c>
      <c r="H19" s="17">
        <v>448151.43</v>
      </c>
      <c r="I19" s="17">
        <f t="shared" ref="I19:I21" si="6">F19-G19</f>
        <v>2604495.1199999996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46431476.239999995</v>
      </c>
      <c r="E35" s="18">
        <f t="shared" ref="E35:I35" si="16">SUM(E6+E9+E18+E22+E25+E30+E32+E33+E34)</f>
        <v>16168149.370000001</v>
      </c>
      <c r="F35" s="18">
        <f t="shared" si="16"/>
        <v>62599625.609999999</v>
      </c>
      <c r="G35" s="18">
        <f t="shared" si="16"/>
        <v>12835009.77</v>
      </c>
      <c r="H35" s="18">
        <f t="shared" si="16"/>
        <v>12435501.469999999</v>
      </c>
      <c r="I35" s="18">
        <f t="shared" si="16"/>
        <v>49764615.839999996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2021-05-12T16:49:18Z</cp:lastPrinted>
  <dcterms:created xsi:type="dcterms:W3CDTF">2012-12-11T21:13:37Z</dcterms:created>
  <dcterms:modified xsi:type="dcterms:W3CDTF">2021-05-12T16:49:21Z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