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6D528412-716A-42DD-AC8D-9A580062DA1B}" xr6:coauthVersionLast="45" xr6:coauthVersionMax="45" xr10:uidLastSave="{00000000-0000-0000-0000-000000000000}"/>
  <bookViews>
    <workbookView xWindow="-120" yWindow="-120" windowWidth="20730" windowHeight="11160" xr2:uid="{7DAAEC96-8F27-4E6C-823F-8FB855368342}"/>
  </bookViews>
  <sheets>
    <sheet name="ESF" sheetId="1" r:id="rId1"/>
  </sheets>
  <definedNames>
    <definedName name="_xlnm.Print_Area" localSheetId="0">ESF!$A$1:$H$62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G42" i="1"/>
  <c r="H35" i="1"/>
  <c r="H46" i="1" s="1"/>
  <c r="G35" i="1"/>
  <c r="G46" i="1" s="1"/>
  <c r="G48" i="1" s="1"/>
  <c r="H30" i="1"/>
  <c r="G30" i="1"/>
  <c r="D26" i="1"/>
  <c r="D28" i="1" s="1"/>
  <c r="C26" i="1"/>
  <c r="C28" i="1" s="1"/>
  <c r="H24" i="1"/>
  <c r="G24" i="1"/>
  <c r="G26" i="1" s="1"/>
  <c r="H14" i="1"/>
  <c r="H26" i="1" s="1"/>
  <c r="G14" i="1"/>
  <c r="D13" i="1"/>
  <c r="C13" i="1"/>
  <c r="H48" i="1" l="1"/>
</calcChain>
</file>

<file path=xl/sharedStrings.xml><?xml version="1.0" encoding="utf-8"?>
<sst xmlns="http://schemas.openxmlformats.org/spreadsheetml/2006/main" count="60" uniqueCount="60">
  <si>
    <t>UNIVERSIDAD TECNOLOGICA DE SAN MIGUEL ALLENDE
Estado de Situación Financiera
Al 30 de Junio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</si>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</sst>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0" borderId="1" xfId="1" applyFont="1" applyBorder="1" applyAlignment="1" applyProtection="1">
      <alignment horizontal="left" vertical="top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top"/>
      <protection locked="0"/>
    </xf>
    <xf numFmtId="0" fontId="3" fillId="0" borderId="2" xfId="1" applyFont="1" applyBorder="1" applyAlignment="1" applyProtection="1">
      <alignment horizontal="left" vertical="top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0" fontId="4" fillId="0" borderId="4" xfId="1" applyFont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left" vertical="top" wrapText="1"/>
      <protection locked="0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Border="1" applyAlignment="1" applyProtection="1">
      <alignment horizontal="left" vertical="top" wrapText="1"/>
      <protection locked="0"/>
    </xf>
    <xf numFmtId="0" fontId="6" fillId="0" borderId="0" xfId="1" applyFont="1" applyAlignment="1" applyProtection="1">
      <alignment horizontal="left" vertical="top" wrapText="1"/>
      <protection locked="0"/>
    </xf>
    <xf numFmtId="4" fontId="3" fillId="0" borderId="5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horizontal="left" vertical="top"/>
      <protection locked="0"/>
    </xf>
    <xf numFmtId="0" fontId="7" fillId="0" borderId="0" xfId="1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Font="1" applyAlignment="1" applyProtection="1">
      <alignment horizontal="center" vertical="top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 16" xfId="2" xr:uid="{6D615DBA-7000-47CD-8D48-EB5FDDAF1A2C}"/>
    <cellStyle name="Normal" xfId="0" builtinId="0"/>
    <cellStyle name="Normal 2 2" xfId="1" xr:uid="{EC70CA95-E1AB-4741-A4A1-096482BE7CC2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1166812</xdr:colOff>
      <xdr:row>57</xdr:row>
      <xdr:rowOff>83345</xdr:rowOff>
    </xdr:from>
    <xdr:to>
      <xdr:col>2</xdr:col>
      <xdr:colOff>80962</xdr:colOff>
      <xdr:row>60</xdr:row>
      <xdr:rowOff>95251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AFF4E2A1-861B-4228-8252-3177EE01F3A1}"/>
            </a:ext>
          </a:extLst>
        </xdr:cNvPr>
        <xdr:cNvSpPr txBox="1"/>
      </xdr:nvSpPr>
      <xdr:spPr>
        <a:xfrm>
          <a:off x="1852612" y="8789195"/>
          <a:ext cx="2790825" cy="440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416719</xdr:colOff>
      <xdr:row>57</xdr:row>
      <xdr:rowOff>95251</xdr:rowOff>
    </xdr:from>
    <xdr:to>
      <xdr:col>6</xdr:col>
      <xdr:colOff>685800</xdr:colOff>
      <xdr:row>60</xdr:row>
      <xdr:rowOff>133070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A99C6BF1-A972-4A41-8C9F-680F89CEEA97}"/>
            </a:ext>
          </a:extLst>
        </xdr:cNvPr>
        <xdr:cNvSpPr txBox="1"/>
      </xdr:nvSpPr>
      <xdr:spPr>
        <a:xfrm>
          <a:off x="7188994" y="8801101"/>
          <a:ext cx="3945731" cy="46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35CD9-B7C3-43CA-96BC-9567FBC3A5FF}">
  <dimension ref="B1:H57"/>
  <sheetViews>
    <sheetView showGridLines="0" tabSelected="1" zoomScale="80" zoomScaleNormal="80" zoomScalePageLayoutView="80" workbookViewId="0">
      <selection activeCell="D65" sqref="D65"/>
    </sheetView>
  </sheetViews>
  <sheetFormatPr baseColWidth="10" defaultColWidth="10.28515625" defaultRowHeight="11.25" x14ac:dyDescent="0.25"/>
  <cols>
    <col min="1" max="1" width="6.5703125" style="1" customWidth="1"/>
    <col min="2" max="2" width="58.140625" style="26" customWidth="1"/>
    <col min="3" max="3" width="16.140625" style="26" customWidth="1"/>
    <col min="4" max="4" width="16.140625" style="27" customWidth="1"/>
    <col min="5" max="5" width="0.85546875" style="27" customWidth="1"/>
    <col min="6" max="6" width="55.140625" style="27" customWidth="1"/>
    <col min="7" max="8" width="16.140625" style="27" customWidth="1"/>
    <col min="9" max="16384" width="10.28515625" style="1"/>
  </cols>
  <sheetData>
    <row r="1" spans="2:8" ht="39.950000000000003" customHeight="1" x14ac:dyDescent="0.25">
      <c r="B1" s="38" t="s">
        <v>0</v>
      </c>
      <c r="C1" s="39"/>
      <c r="D1" s="39"/>
      <c r="E1" s="39"/>
      <c r="F1" s="39"/>
      <c r="G1" s="39"/>
      <c r="H1" s="40"/>
    </row>
    <row r="2" spans="2:8" s="7" customFormat="1" x14ac:dyDescent="0.25">
      <c r="B2" s="2" t="s">
        <v>1</v>
      </c>
      <c r="C2" s="3">
        <v>2020</v>
      </c>
      <c r="D2" s="3">
        <v>2019</v>
      </c>
      <c r="E2" s="4"/>
      <c r="F2" s="5" t="s">
        <v>2</v>
      </c>
      <c r="G2" s="3">
        <v>2020</v>
      </c>
      <c r="H2" s="6">
        <v>2019</v>
      </c>
    </row>
    <row r="3" spans="2:8" s="7" customFormat="1" x14ac:dyDescent="0.25">
      <c r="B3" s="8"/>
      <c r="C3" s="9"/>
      <c r="D3" s="9"/>
      <c r="E3" s="10"/>
      <c r="F3" s="11"/>
      <c r="G3" s="9"/>
      <c r="H3" s="12"/>
    </row>
    <row r="4" spans="2:8" x14ac:dyDescent="0.25">
      <c r="B4" s="13" t="s">
        <v>3</v>
      </c>
      <c r="C4" s="14"/>
      <c r="D4" s="14"/>
      <c r="E4" s="1"/>
      <c r="F4" s="11" t="s">
        <v>4</v>
      </c>
      <c r="G4" s="14"/>
      <c r="H4" s="15"/>
    </row>
    <row r="5" spans="2:8" x14ac:dyDescent="0.25">
      <c r="B5" s="16" t="s">
        <v>5</v>
      </c>
      <c r="C5" s="17">
        <v>59776949.060000002</v>
      </c>
      <c r="D5" s="17">
        <v>67124349.439999998</v>
      </c>
      <c r="E5" s="18"/>
      <c r="F5" s="19" t="s">
        <v>6</v>
      </c>
      <c r="G5" s="17">
        <v>3981236.74</v>
      </c>
      <c r="H5" s="15">
        <v>-6479508.7800000003</v>
      </c>
    </row>
    <row r="6" spans="2:8" x14ac:dyDescent="0.25">
      <c r="B6" s="16" t="s">
        <v>7</v>
      </c>
      <c r="C6" s="17">
        <v>10005330.869999999</v>
      </c>
      <c r="D6" s="17">
        <v>9978714.3499999996</v>
      </c>
      <c r="E6" s="18"/>
      <c r="F6" s="19" t="s">
        <v>8</v>
      </c>
      <c r="G6" s="17">
        <v>0</v>
      </c>
      <c r="H6" s="15">
        <v>0</v>
      </c>
    </row>
    <row r="7" spans="2:8" x14ac:dyDescent="0.25">
      <c r="B7" s="16" t="s">
        <v>9</v>
      </c>
      <c r="C7" s="17">
        <v>2796503.09</v>
      </c>
      <c r="D7" s="17">
        <v>4490508.72</v>
      </c>
      <c r="E7" s="18"/>
      <c r="F7" s="19" t="s">
        <v>10</v>
      </c>
      <c r="G7" s="17">
        <v>0</v>
      </c>
      <c r="H7" s="15">
        <v>0</v>
      </c>
    </row>
    <row r="8" spans="2:8" x14ac:dyDescent="0.25">
      <c r="B8" s="16" t="s">
        <v>11</v>
      </c>
      <c r="C8" s="17">
        <v>0</v>
      </c>
      <c r="D8" s="17">
        <v>0</v>
      </c>
      <c r="E8" s="18"/>
      <c r="F8" s="19" t="s">
        <v>12</v>
      </c>
      <c r="G8" s="17">
        <v>0</v>
      </c>
      <c r="H8" s="15">
        <v>0</v>
      </c>
    </row>
    <row r="9" spans="2:8" x14ac:dyDescent="0.25">
      <c r="B9" s="16" t="s">
        <v>13</v>
      </c>
      <c r="C9" s="17">
        <v>0</v>
      </c>
      <c r="D9" s="17">
        <v>0</v>
      </c>
      <c r="E9" s="18"/>
      <c r="F9" s="19" t="s">
        <v>14</v>
      </c>
      <c r="G9" s="17">
        <v>0</v>
      </c>
      <c r="H9" s="20">
        <v>0</v>
      </c>
    </row>
    <row r="10" spans="2:8" ht="13.5" customHeight="1" x14ac:dyDescent="0.25">
      <c r="B10" s="16" t="s">
        <v>15</v>
      </c>
      <c r="C10" s="17">
        <v>0</v>
      </c>
      <c r="D10" s="17">
        <v>0</v>
      </c>
      <c r="E10" s="18"/>
      <c r="F10" s="19" t="s">
        <v>16</v>
      </c>
      <c r="G10" s="17">
        <v>0</v>
      </c>
      <c r="H10" s="15">
        <v>0</v>
      </c>
    </row>
    <row r="11" spans="2:8" x14ac:dyDescent="0.25">
      <c r="B11" s="16" t="s">
        <v>17</v>
      </c>
      <c r="C11" s="17">
        <v>0</v>
      </c>
      <c r="D11" s="17">
        <v>0</v>
      </c>
      <c r="E11" s="18"/>
      <c r="F11" s="19" t="s">
        <v>18</v>
      </c>
      <c r="G11" s="17">
        <v>0</v>
      </c>
      <c r="H11" s="15">
        <v>0</v>
      </c>
    </row>
    <row r="12" spans="2:8" x14ac:dyDescent="0.25">
      <c r="B12" s="16"/>
      <c r="C12" s="17"/>
      <c r="D12" s="17"/>
      <c r="E12" s="18"/>
      <c r="F12" s="19" t="s">
        <v>19</v>
      </c>
      <c r="G12" s="17">
        <v>-222770.64</v>
      </c>
      <c r="H12" s="15">
        <v>-222770.64</v>
      </c>
    </row>
    <row r="13" spans="2:8" x14ac:dyDescent="0.25">
      <c r="B13" s="21" t="s">
        <v>20</v>
      </c>
      <c r="C13" s="14">
        <f>SUM(C5:C11)</f>
        <v>72578783.020000011</v>
      </c>
      <c r="D13" s="14">
        <f>SUM(D5:D11)</f>
        <v>81593572.50999999</v>
      </c>
      <c r="E13" s="18"/>
      <c r="F13" s="19"/>
      <c r="G13" s="14"/>
      <c r="H13" s="15"/>
    </row>
    <row r="14" spans="2:8" x14ac:dyDescent="0.25">
      <c r="B14" s="8"/>
      <c r="C14" s="14"/>
      <c r="D14" s="14"/>
      <c r="E14" s="10"/>
      <c r="F14" s="22" t="s">
        <v>21</v>
      </c>
      <c r="G14" s="17">
        <f>SUM(G5:G12)</f>
        <v>3758466.1</v>
      </c>
      <c r="H14" s="15">
        <f>SUM(H5:H12)</f>
        <v>-6702279.4199999999</v>
      </c>
    </row>
    <row r="15" spans="2:8" x14ac:dyDescent="0.25">
      <c r="B15" s="8" t="s">
        <v>22</v>
      </c>
      <c r="C15" s="17"/>
      <c r="D15" s="17"/>
      <c r="E15" s="18"/>
      <c r="F15" s="11"/>
      <c r="G15" s="14"/>
      <c r="H15" s="23"/>
    </row>
    <row r="16" spans="2:8" x14ac:dyDescent="0.25">
      <c r="B16" s="16" t="s">
        <v>23</v>
      </c>
      <c r="C16" s="17">
        <v>0</v>
      </c>
      <c r="D16" s="17">
        <v>0</v>
      </c>
      <c r="E16" s="10"/>
      <c r="F16" s="11" t="s">
        <v>24</v>
      </c>
      <c r="G16" s="14"/>
      <c r="H16" s="15"/>
    </row>
    <row r="17" spans="2:8" x14ac:dyDescent="0.25">
      <c r="B17" s="16" t="s">
        <v>25</v>
      </c>
      <c r="C17" s="17">
        <v>0</v>
      </c>
      <c r="D17" s="17">
        <v>0</v>
      </c>
      <c r="E17" s="18"/>
      <c r="F17" s="19" t="s">
        <v>26</v>
      </c>
      <c r="G17" s="17">
        <v>0</v>
      </c>
      <c r="H17" s="15">
        <v>0</v>
      </c>
    </row>
    <row r="18" spans="2:8" x14ac:dyDescent="0.25">
      <c r="B18" s="16" t="s">
        <v>27</v>
      </c>
      <c r="C18" s="17">
        <v>127006542.39</v>
      </c>
      <c r="D18" s="17">
        <v>85587728.650000006</v>
      </c>
      <c r="E18" s="18"/>
      <c r="F18" s="19" t="s">
        <v>28</v>
      </c>
      <c r="G18" s="17">
        <v>0</v>
      </c>
      <c r="H18" s="15">
        <v>0</v>
      </c>
    </row>
    <row r="19" spans="2:8" x14ac:dyDescent="0.25">
      <c r="B19" s="16" t="s">
        <v>29</v>
      </c>
      <c r="C19" s="17">
        <v>26190632.600000001</v>
      </c>
      <c r="D19" s="17">
        <v>23440265.940000001</v>
      </c>
      <c r="E19" s="18"/>
      <c r="F19" s="19" t="s">
        <v>30</v>
      </c>
      <c r="G19" s="17">
        <v>0</v>
      </c>
      <c r="H19" s="15">
        <v>0</v>
      </c>
    </row>
    <row r="20" spans="2:8" x14ac:dyDescent="0.25">
      <c r="B20" s="16" t="s">
        <v>31</v>
      </c>
      <c r="C20" s="17">
        <v>0</v>
      </c>
      <c r="D20" s="17">
        <v>0</v>
      </c>
      <c r="E20" s="18"/>
      <c r="F20" s="19" t="s">
        <v>32</v>
      </c>
      <c r="G20" s="17">
        <v>0</v>
      </c>
      <c r="H20" s="15">
        <v>0</v>
      </c>
    </row>
    <row r="21" spans="2:8" x14ac:dyDescent="0.25">
      <c r="B21" s="16" t="s">
        <v>33</v>
      </c>
      <c r="C21" s="17">
        <v>-6914359.3200000003</v>
      </c>
      <c r="D21" s="17">
        <v>-6914359.3200000003</v>
      </c>
      <c r="E21" s="18"/>
      <c r="F21" s="24" t="s">
        <v>34</v>
      </c>
      <c r="G21" s="17">
        <v>0</v>
      </c>
      <c r="H21" s="15">
        <v>0</v>
      </c>
    </row>
    <row r="22" spans="2:8" x14ac:dyDescent="0.25">
      <c r="B22" s="16" t="s">
        <v>35</v>
      </c>
      <c r="C22" s="17">
        <v>0</v>
      </c>
      <c r="D22" s="17">
        <v>0</v>
      </c>
      <c r="E22" s="18"/>
      <c r="F22" s="19" t="s">
        <v>36</v>
      </c>
      <c r="G22" s="17">
        <v>0</v>
      </c>
      <c r="H22" s="15">
        <v>0</v>
      </c>
    </row>
    <row r="23" spans="2:8" x14ac:dyDescent="0.25">
      <c r="B23" s="16" t="s">
        <v>37</v>
      </c>
      <c r="C23" s="17">
        <v>0</v>
      </c>
      <c r="D23" s="17">
        <v>0</v>
      </c>
      <c r="E23" s="10"/>
      <c r="F23" s="19"/>
      <c r="G23" s="17"/>
      <c r="H23" s="15"/>
    </row>
    <row r="24" spans="2:8" x14ac:dyDescent="0.25">
      <c r="B24" s="16" t="s">
        <v>38</v>
      </c>
      <c r="C24" s="17">
        <v>0</v>
      </c>
      <c r="D24" s="17">
        <v>0</v>
      </c>
      <c r="E24" s="18"/>
      <c r="F24" s="22" t="s">
        <v>39</v>
      </c>
      <c r="G24" s="17">
        <f>SUM(G17:G22)</f>
        <v>0</v>
      </c>
      <c r="H24" s="15">
        <f>SUM(H17:H22)</f>
        <v>0</v>
      </c>
    </row>
    <row r="25" spans="2:8" s="7" customFormat="1" x14ac:dyDescent="0.25">
      <c r="B25" s="16"/>
      <c r="C25" s="17"/>
      <c r="D25" s="17"/>
      <c r="E25" s="10"/>
      <c r="F25" s="19"/>
      <c r="G25" s="14"/>
      <c r="H25" s="23"/>
    </row>
    <row r="26" spans="2:8" x14ac:dyDescent="0.25">
      <c r="B26" s="21" t="s">
        <v>40</v>
      </c>
      <c r="C26" s="14">
        <f>SUM(C16:C24)</f>
        <v>146282815.67000002</v>
      </c>
      <c r="D26" s="14">
        <f>SUM(D16:D24)</f>
        <v>102113635.27000001</v>
      </c>
      <c r="E26" s="18"/>
      <c r="F26" s="25" t="s">
        <v>41</v>
      </c>
      <c r="G26" s="14">
        <f>SUM(G24+G14)</f>
        <v>3758466.1</v>
      </c>
      <c r="H26" s="23">
        <f>SUM(H14+H24)</f>
        <v>-6702279.4199999999</v>
      </c>
    </row>
    <row r="27" spans="2:8" x14ac:dyDescent="0.25">
      <c r="B27" s="8"/>
      <c r="E27" s="1"/>
      <c r="F27" s="11"/>
      <c r="G27" s="14"/>
      <c r="H27" s="23"/>
    </row>
    <row r="28" spans="2:8" x14ac:dyDescent="0.25">
      <c r="B28" s="8" t="s">
        <v>42</v>
      </c>
      <c r="C28" s="14">
        <f>C13+C26</f>
        <v>218861598.69000003</v>
      </c>
      <c r="D28" s="14">
        <f>D13+D26</f>
        <v>183707207.78</v>
      </c>
      <c r="E28" s="1"/>
      <c r="F28" s="11" t="s">
        <v>43</v>
      </c>
      <c r="G28" s="14"/>
      <c r="H28" s="28"/>
    </row>
    <row r="29" spans="2:8" x14ac:dyDescent="0.25">
      <c r="B29" s="29"/>
      <c r="E29" s="10"/>
      <c r="F29" s="11"/>
      <c r="G29" s="14"/>
      <c r="H29" s="28"/>
    </row>
    <row r="30" spans="2:8" x14ac:dyDescent="0.25">
      <c r="B30" s="30"/>
      <c r="C30" s="31"/>
      <c r="D30" s="31"/>
      <c r="E30" s="18"/>
      <c r="F30" s="25" t="s">
        <v>44</v>
      </c>
      <c r="G30" s="14">
        <f>SUM(G31:G33)</f>
        <v>174352384.22</v>
      </c>
      <c r="H30" s="23">
        <f>SUM(H31:H33)</f>
        <v>157618750.28</v>
      </c>
    </row>
    <row r="31" spans="2:8" x14ac:dyDescent="0.25">
      <c r="B31" s="30"/>
      <c r="C31" s="31"/>
      <c r="D31" s="31"/>
      <c r="E31" s="18"/>
      <c r="F31" s="19" t="s">
        <v>45</v>
      </c>
      <c r="G31" s="17">
        <v>174352384.22</v>
      </c>
      <c r="H31" s="15">
        <v>157618750.28</v>
      </c>
    </row>
    <row r="32" spans="2:8" x14ac:dyDescent="0.25">
      <c r="B32" s="30"/>
      <c r="C32" s="31"/>
      <c r="D32" s="31"/>
      <c r="E32" s="18"/>
      <c r="F32" s="19" t="s">
        <v>46</v>
      </c>
      <c r="G32" s="17">
        <v>0</v>
      </c>
      <c r="H32" s="15">
        <v>0</v>
      </c>
    </row>
    <row r="33" spans="2:8" x14ac:dyDescent="0.25">
      <c r="B33" s="30"/>
      <c r="C33" s="31"/>
      <c r="D33" s="31"/>
      <c r="E33" s="18"/>
      <c r="F33" s="19" t="s">
        <v>47</v>
      </c>
      <c r="G33" s="17">
        <v>0</v>
      </c>
      <c r="H33" s="15">
        <v>0</v>
      </c>
    </row>
    <row r="34" spans="2:8" x14ac:dyDescent="0.25">
      <c r="B34" s="30"/>
      <c r="C34" s="31"/>
      <c r="D34" s="31"/>
      <c r="E34" s="10"/>
      <c r="F34" s="19"/>
      <c r="G34" s="17"/>
      <c r="H34" s="15"/>
    </row>
    <row r="35" spans="2:8" x14ac:dyDescent="0.25">
      <c r="B35" s="30"/>
      <c r="C35" s="31"/>
      <c r="D35" s="31"/>
      <c r="E35" s="18"/>
      <c r="F35" s="25" t="s">
        <v>48</v>
      </c>
      <c r="G35" s="14">
        <f>SUM(G36:G40)</f>
        <v>40750748.370000005</v>
      </c>
      <c r="H35" s="23">
        <f>SUM(H36:H40)</f>
        <v>32790736.919999998</v>
      </c>
    </row>
    <row r="36" spans="2:8" x14ac:dyDescent="0.25">
      <c r="B36" s="30"/>
      <c r="C36" s="31"/>
      <c r="D36" s="31"/>
      <c r="E36" s="18"/>
      <c r="F36" s="19" t="s">
        <v>49</v>
      </c>
      <c r="G36" s="17">
        <v>7960011.4500000002</v>
      </c>
      <c r="H36" s="15">
        <v>6123938.5199999996</v>
      </c>
    </row>
    <row r="37" spans="2:8" x14ac:dyDescent="0.25">
      <c r="B37" s="30"/>
      <c r="C37" s="31"/>
      <c r="D37" s="31"/>
      <c r="E37" s="18"/>
      <c r="F37" s="19" t="s">
        <v>50</v>
      </c>
      <c r="G37" s="17">
        <v>32790531.920000002</v>
      </c>
      <c r="H37" s="15">
        <v>26666593.399999999</v>
      </c>
    </row>
    <row r="38" spans="2:8" x14ac:dyDescent="0.25">
      <c r="B38" s="30"/>
      <c r="C38" s="32"/>
      <c r="D38" s="32"/>
      <c r="E38" s="18"/>
      <c r="F38" s="19" t="s">
        <v>51</v>
      </c>
      <c r="G38" s="17">
        <v>0</v>
      </c>
      <c r="H38" s="15">
        <v>0</v>
      </c>
    </row>
    <row r="39" spans="2:8" x14ac:dyDescent="0.25">
      <c r="B39" s="30"/>
      <c r="C39" s="31"/>
      <c r="D39" s="31"/>
      <c r="E39" s="33"/>
      <c r="F39" s="19" t="s">
        <v>52</v>
      </c>
      <c r="G39" s="17">
        <v>0</v>
      </c>
      <c r="H39" s="15">
        <v>0</v>
      </c>
    </row>
    <row r="40" spans="2:8" x14ac:dyDescent="0.25">
      <c r="B40" s="30"/>
      <c r="C40" s="31"/>
      <c r="D40" s="31"/>
      <c r="F40" s="19" t="s">
        <v>53</v>
      </c>
      <c r="G40" s="17">
        <v>205</v>
      </c>
      <c r="H40" s="15">
        <v>205</v>
      </c>
    </row>
    <row r="41" spans="2:8" x14ac:dyDescent="0.25">
      <c r="B41" s="30"/>
      <c r="C41" s="31"/>
      <c r="D41" s="31"/>
      <c r="F41" s="19"/>
      <c r="G41" s="17"/>
      <c r="H41" s="15"/>
    </row>
    <row r="42" spans="2:8" ht="21" x14ac:dyDescent="0.25">
      <c r="B42" s="30"/>
      <c r="F42" s="25" t="s">
        <v>54</v>
      </c>
      <c r="G42" s="14">
        <f>SUM(G43:G44)</f>
        <v>0</v>
      </c>
      <c r="H42" s="23">
        <f>SUM(H43:H44)</f>
        <v>0</v>
      </c>
    </row>
    <row r="43" spans="2:8" x14ac:dyDescent="0.25">
      <c r="B43" s="29"/>
      <c r="F43" s="19" t="s">
        <v>55</v>
      </c>
      <c r="G43" s="17">
        <v>0</v>
      </c>
      <c r="H43" s="15">
        <v>0</v>
      </c>
    </row>
    <row r="44" spans="2:8" x14ac:dyDescent="0.25">
      <c r="B44" s="29"/>
      <c r="F44" s="19" t="s">
        <v>56</v>
      </c>
      <c r="G44" s="17">
        <v>0</v>
      </c>
      <c r="H44" s="15">
        <v>0</v>
      </c>
    </row>
    <row r="45" spans="2:8" x14ac:dyDescent="0.25">
      <c r="B45" s="29"/>
      <c r="F45" s="19"/>
      <c r="G45" s="17"/>
      <c r="H45" s="15"/>
    </row>
    <row r="46" spans="2:8" x14ac:dyDescent="0.25">
      <c r="B46" s="29"/>
      <c r="F46" s="25" t="s">
        <v>57</v>
      </c>
      <c r="G46" s="17">
        <f>SUM(G42+G35+G30)</f>
        <v>215103132.59</v>
      </c>
      <c r="H46" s="15">
        <f>SUM(H42+H35+H30)</f>
        <v>190409487.19999999</v>
      </c>
    </row>
    <row r="47" spans="2:8" x14ac:dyDescent="0.25">
      <c r="B47" s="29"/>
      <c r="F47" s="11"/>
      <c r="G47" s="14"/>
      <c r="H47" s="23"/>
    </row>
    <row r="48" spans="2:8" x14ac:dyDescent="0.25">
      <c r="B48" s="29"/>
      <c r="F48" s="25" t="s">
        <v>58</v>
      </c>
      <c r="G48" s="14">
        <f>G46+G26</f>
        <v>218861598.69</v>
      </c>
      <c r="H48" s="28">
        <f>H46+H26</f>
        <v>183707207.78</v>
      </c>
    </row>
    <row r="49" spans="2:8" x14ac:dyDescent="0.25">
      <c r="B49" s="34"/>
      <c r="C49" s="35"/>
      <c r="D49" s="36"/>
      <c r="E49" s="36"/>
      <c r="F49" s="36"/>
      <c r="G49" s="36"/>
      <c r="H49" s="37"/>
    </row>
    <row r="50" spans="2:8" ht="15" x14ac:dyDescent="0.25">
      <c r="B50" t="s">
        <v>59</v>
      </c>
    </row>
    <row r="57" spans="2:8" x14ac:dyDescent="0.25">
      <c r="B57" s="35"/>
      <c r="C57" s="35"/>
      <c r="F57" s="36"/>
      <c r="G57" s="36"/>
    </row>
  </sheetData>
  <sheetProtection formatCells="0" selectLockedCells="1"/>
  <mergeCells count="1">
    <mergeCell ref="B1:H1"/>
  </mergeCells>
  <conditionalFormatting sqref="E45:F49 E51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1496062992125984" bottom="0.59055118110236227" header="0" footer="0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2020-08-20T20:11:16Z</dcterms:created>
  <dcterms:modified xsi:type="dcterms:W3CDTF">2020-08-24T19:21:18Z</dcterms:modified>
</cp:coreProperties>
</file>