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SMA\EF\T-FINANZAS\2do TRIMESTRE\"/>
    </mc:Choice>
  </mc:AlternateContent>
  <xr:revisionPtr revIDLastSave="0" documentId="8_{64BBA417-9530-4FAF-B4CB-5A4D882337CA}" xr6:coauthVersionLast="45" xr6:coauthVersionMax="45" xr10:uidLastSave="{00000000-0000-0000-0000-000000000000}"/>
  <bookViews>
    <workbookView xWindow="-120" yWindow="-120" windowWidth="20730" windowHeight="11160" xr2:uid="{AB05781B-35F8-4C74-8836-52DDA2737D7E}"/>
  </bookViews>
  <sheets>
    <sheet name="EAA" sheetId="1" r:id="rId1"/>
  </sheets>
  <definedNames>
    <definedName name="_xlnm.Print_Area" localSheetId="0">EAA!$A$1:$J$45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1" l="1"/>
  <c r="H31" i="1" s="1"/>
  <c r="G30" i="1"/>
  <c r="H30" i="1" s="1"/>
  <c r="G29" i="1"/>
  <c r="H29" i="1" s="1"/>
  <c r="G28" i="1"/>
  <c r="H28" i="1" s="1"/>
  <c r="F24" i="1"/>
  <c r="E24" i="1"/>
  <c r="G24" i="1" s="1"/>
  <c r="H24" i="1" s="1"/>
  <c r="D24" i="1"/>
  <c r="H23" i="1"/>
  <c r="G18" i="1"/>
  <c r="H18" i="1" s="1"/>
  <c r="G17" i="1"/>
  <c r="H17" i="1" s="1"/>
  <c r="G16" i="1"/>
  <c r="G14" i="1" s="1"/>
  <c r="F14" i="1"/>
  <c r="E14" i="1"/>
  <c r="E12" i="1" s="1"/>
  <c r="D14" i="1"/>
  <c r="F12" i="1"/>
  <c r="D12" i="1"/>
  <c r="G12" i="1" s="1"/>
  <c r="H12" i="1" s="1"/>
  <c r="H16" i="1" l="1"/>
  <c r="H14" i="1" s="1"/>
</calcChain>
</file>

<file path=xl/sharedStrings.xml><?xml version="1.0" encoding="utf-8"?>
<sst xmlns="http://schemas.openxmlformats.org/spreadsheetml/2006/main" count="39" uniqueCount="38">
  <si>
    <t>ESTADO ANALÍTICO DEL ACTIVO</t>
  </si>
  <si>
    <t>Del 1 de Enero al 30 de Junio de 2020</t>
  </si>
  <si>
    <t>(Pesos)</t>
  </si>
  <si>
    <t>Ente Público:</t>
  </si>
  <si>
    <t>UNIVERSIDAD TECNOLOGICA DE SAN MIGUEL DE ALLENDE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</si>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</sst>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3" borderId="0" xfId="0" applyFont="1" applyFill="1"/>
    <xf numFmtId="0" fontId="2" fillId="3" borderId="0" xfId="0" applyFont="1" applyFill="1"/>
    <xf numFmtId="0" fontId="3" fillId="2" borderId="0" xfId="2" applyFont="1" applyFill="1" applyAlignment="1">
      <alignment horizontal="center"/>
    </xf>
    <xf numFmtId="0" fontId="3" fillId="3" borderId="0" xfId="3" applyNumberFormat="1" applyFont="1" applyFill="1" applyAlignment="1">
      <alignment horizontal="centerContinuous" vertical="center"/>
    </xf>
    <xf numFmtId="0" fontId="3" fillId="3" borderId="0" xfId="0" applyFont="1" applyFill="1" applyAlignment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0" xfId="0" applyFont="1" applyFill="1" applyProtection="1">
      <protection locked="0"/>
    </xf>
    <xf numFmtId="0" fontId="3" fillId="3" borderId="0" xfId="3" applyNumberFormat="1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Alignment="1">
      <alignment horizontal="left" vertical="top"/>
    </xf>
    <xf numFmtId="4" fontId="6" fillId="3" borderId="0" xfId="0" applyNumberFormat="1" applyFont="1" applyFill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Alignment="1">
      <alignment horizontal="left" vertical="top" wrapText="1"/>
    </xf>
    <xf numFmtId="4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2" fillId="3" borderId="7" xfId="0" applyFont="1" applyFill="1" applyBorder="1" applyAlignment="1">
      <alignment vertical="top"/>
    </xf>
    <xf numFmtId="0" fontId="2" fillId="3" borderId="0" xfId="0" applyFont="1" applyFill="1" applyAlignment="1">
      <alignment vertical="top"/>
    </xf>
    <xf numFmtId="4" fontId="2" fillId="3" borderId="0" xfId="0" applyNumberFormat="1" applyFont="1" applyFill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Alignment="1">
      <alignment horizontal="left" vertical="top"/>
    </xf>
    <xf numFmtId="4" fontId="4" fillId="3" borderId="0" xfId="1" applyNumberFormat="1" applyFont="1" applyFill="1" applyBorder="1" applyAlignment="1" applyProtection="1">
      <alignment vertical="top"/>
      <protection locked="0"/>
    </xf>
    <xf numFmtId="4" fontId="4" fillId="3" borderId="0" xfId="1" applyNumberFormat="1" applyFont="1" applyFill="1" applyBorder="1" applyAlignment="1">
      <alignment vertical="top"/>
    </xf>
    <xf numFmtId="0" fontId="2" fillId="3" borderId="0" xfId="0" applyFont="1" applyFill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3" fontId="6" fillId="3" borderId="0" xfId="0" applyNumberFormat="1" applyFont="1" applyFill="1" applyAlignment="1">
      <alignment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1" applyNumberFormat="1" applyFont="1" applyFill="1" applyBorder="1" applyAlignment="1">
      <alignment vertical="top"/>
    </xf>
    <xf numFmtId="3" fontId="6" fillId="3" borderId="0" xfId="1" applyNumberFormat="1" applyFont="1" applyFill="1" applyBorder="1" applyAlignment="1">
      <alignment vertical="top"/>
    </xf>
    <xf numFmtId="3" fontId="2" fillId="3" borderId="0" xfId="0" applyNumberFormat="1" applyFont="1" applyFill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8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vertical="top"/>
    </xf>
    <xf numFmtId="0" fontId="4" fillId="3" borderId="0" xfId="0" applyFont="1" applyFill="1"/>
    <xf numFmtId="43" fontId="4" fillId="3" borderId="0" xfId="1" applyFont="1" applyFill="1" applyBorder="1"/>
    <xf numFmtId="0" fontId="4" fillId="3" borderId="0" xfId="0" applyFont="1" applyFill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Protection="1">
      <protection locked="0"/>
    </xf>
    <xf numFmtId="0" fontId="2" fillId="3" borderId="0" xfId="0" applyFont="1" applyFill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Alignment="1">
      <alignment vertical="top"/>
    </xf>
    <xf numFmtId="0" fontId="4" fillId="3" borderId="0" xfId="0" applyFont="1" applyFill="1" applyAlignment="1" applyProtection="1">
      <alignment horizontal="center" vertical="top" wrapText="1"/>
      <protection locked="0"/>
    </xf>
    <xf numFmtId="0" fontId="4" fillId="3" borderId="0" xfId="0" applyFont="1" applyFill="1" applyAlignment="1">
      <alignment vertical="top" wrapText="1"/>
    </xf>
  </cellXfs>
  <cellStyles count="4">
    <cellStyle name="=C:\WINNT\SYSTEM32\COMMAND.COM" xfId="3" xr:uid="{B25C4EA4-5842-431F-AE2E-DE6CC1958F69}"/>
    <cellStyle name="Millares" xfId="1" builtinId="3"/>
    <cellStyle name="Normal" xfId="0" builtinId="0"/>
    <cellStyle name="Normal 2" xfId="2" xr:uid="{BF77D1E7-0ABD-43C7-9F61-BDF72295B4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48186</xdr:colOff>
      <xdr:row>40</xdr:row>
      <xdr:rowOff>33618</xdr:rowOff>
    </xdr:from>
    <xdr:to>
      <xdr:col>2</xdr:col>
      <xdr:colOff>2421591</xdr:colOff>
      <xdr:row>44</xdr:row>
      <xdr:rowOff>31376</xdr:rowOff>
    </xdr:to>
    <xdr:sp macro="" textlink="">
      <xdr:nvSpPr>
        <xdr:cNvPr id="2" name="6 CuadroTexto">
          <a:extLst>
            <a:ext uri="{FF2B5EF4-FFF2-40B4-BE49-F238E27FC236}">
              <a16:creationId xmlns:a16="http://schemas.microsoft.com/office/drawing/2014/main" id="{CAE0274C-89D1-418D-8355-0DAC6F394212}"/>
            </a:ext>
          </a:extLst>
        </xdr:cNvPr>
        <xdr:cNvSpPr txBox="1"/>
      </xdr:nvSpPr>
      <xdr:spPr>
        <a:xfrm>
          <a:off x="486336" y="7634568"/>
          <a:ext cx="2373405" cy="6645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3</xdr:col>
      <xdr:colOff>1266265</xdr:colOff>
      <xdr:row>40</xdr:row>
      <xdr:rowOff>56029</xdr:rowOff>
    </xdr:from>
    <xdr:to>
      <xdr:col>6</xdr:col>
      <xdr:colOff>194981</xdr:colOff>
      <xdr:row>43</xdr:row>
      <xdr:rowOff>100852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8AD5A29A-4CBB-4D3C-BD50-F4B706061F9B}"/>
            </a:ext>
          </a:extLst>
        </xdr:cNvPr>
        <xdr:cNvSpPr txBox="1"/>
      </xdr:nvSpPr>
      <xdr:spPr>
        <a:xfrm>
          <a:off x="5333440" y="7656979"/>
          <a:ext cx="2757766" cy="5496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98BC6-21CD-4DEA-9DE7-A9F6EF9810E4}">
  <sheetPr>
    <pageSetUpPr fitToPage="1"/>
  </sheetPr>
  <dimension ref="A1:M42"/>
  <sheetViews>
    <sheetView showGridLines="0" tabSelected="1" topLeftCell="A22" zoomScale="85" zoomScaleNormal="85" workbookViewId="0">
      <selection activeCell="M24" sqref="M24"/>
    </sheetView>
  </sheetViews>
  <sheetFormatPr baseColWidth="10" defaultColWidth="11.42578125" defaultRowHeight="12.75" x14ac:dyDescent="0.2"/>
  <cols>
    <col min="1" max="2" width="3.28515625" style="5" customWidth="1"/>
    <col min="3" max="3" width="54.42578125" style="5" customWidth="1"/>
    <col min="4" max="4" width="19.140625" style="56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0" ht="9" customHeight="1" x14ac:dyDescent="0.2">
      <c r="A1" s="1"/>
      <c r="B1" s="2"/>
      <c r="C1" s="3"/>
      <c r="D1" s="3"/>
      <c r="E1" s="3"/>
      <c r="F1" s="3"/>
      <c r="G1" s="3"/>
      <c r="H1" s="2"/>
      <c r="I1" s="4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</row>
    <row r="3" spans="1:10" ht="14.1" customHeight="1" x14ac:dyDescent="0.2">
      <c r="A3" s="6" t="s">
        <v>1</v>
      </c>
      <c r="B3" s="6"/>
      <c r="C3" s="6"/>
      <c r="D3" s="6"/>
      <c r="E3" s="6"/>
      <c r="F3" s="6"/>
      <c r="G3" s="6"/>
      <c r="H3" s="6"/>
      <c r="I3" s="4"/>
      <c r="J3" s="4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</row>
    <row r="5" spans="1:10" ht="20.100000000000001" customHeight="1" x14ac:dyDescent="0.2">
      <c r="A5" s="7"/>
      <c r="B5" s="8"/>
      <c r="C5" s="8" t="s">
        <v>3</v>
      </c>
      <c r="D5" s="9" t="s">
        <v>4</v>
      </c>
      <c r="E5" s="9"/>
      <c r="F5" s="9"/>
      <c r="H5" s="10"/>
      <c r="I5" s="10"/>
    </row>
    <row r="6" spans="1:10" ht="6.75" customHeight="1" x14ac:dyDescent="0.2">
      <c r="A6" s="11"/>
      <c r="B6" s="11"/>
      <c r="C6" s="11"/>
      <c r="D6" s="11"/>
      <c r="E6" s="11"/>
      <c r="F6" s="11"/>
      <c r="G6" s="11"/>
      <c r="H6" s="11"/>
      <c r="I6" s="11"/>
    </row>
    <row r="7" spans="1:10" ht="3" customHeight="1" x14ac:dyDescent="0.2">
      <c r="A7" s="11"/>
      <c r="B7" s="11"/>
      <c r="C7" s="11"/>
      <c r="D7" s="11"/>
      <c r="E7" s="11"/>
      <c r="F7" s="11"/>
      <c r="G7" s="11"/>
      <c r="H7" s="11"/>
      <c r="I7" s="11"/>
    </row>
    <row r="8" spans="1:10" s="17" customFormat="1" ht="25.5" x14ac:dyDescent="0.2">
      <c r="A8" s="12"/>
      <c r="B8" s="13" t="s">
        <v>5</v>
      </c>
      <c r="C8" s="13"/>
      <c r="D8" s="14" t="s">
        <v>6</v>
      </c>
      <c r="E8" s="14" t="s">
        <v>7</v>
      </c>
      <c r="F8" s="15" t="s">
        <v>8</v>
      </c>
      <c r="G8" s="15" t="s">
        <v>9</v>
      </c>
      <c r="H8" s="15" t="s">
        <v>10</v>
      </c>
      <c r="I8" s="16"/>
    </row>
    <row r="9" spans="1:10" s="17" customFormat="1" x14ac:dyDescent="0.2">
      <c r="A9" s="18"/>
      <c r="B9" s="19"/>
      <c r="C9" s="19"/>
      <c r="D9" s="20">
        <v>1</v>
      </c>
      <c r="E9" s="20">
        <v>2</v>
      </c>
      <c r="F9" s="21">
        <v>3</v>
      </c>
      <c r="G9" s="21" t="s">
        <v>11</v>
      </c>
      <c r="H9" s="21" t="s">
        <v>12</v>
      </c>
      <c r="I9" s="22"/>
    </row>
    <row r="10" spans="1:10" ht="3" customHeight="1" x14ac:dyDescent="0.2">
      <c r="A10" s="23"/>
      <c r="B10" s="11"/>
      <c r="C10" s="11"/>
      <c r="D10" s="11"/>
      <c r="E10" s="11"/>
      <c r="F10" s="11"/>
      <c r="G10" s="11"/>
      <c r="H10" s="11"/>
      <c r="I10" s="24"/>
    </row>
    <row r="11" spans="1:10" ht="3" customHeight="1" x14ac:dyDescent="0.2">
      <c r="A11" s="25"/>
      <c r="B11" s="26"/>
      <c r="C11" s="26"/>
      <c r="D11" s="26"/>
      <c r="E11" s="26"/>
      <c r="F11" s="26"/>
      <c r="G11" s="26"/>
      <c r="H11" s="26"/>
      <c r="I11" s="27"/>
    </row>
    <row r="12" spans="1:10" x14ac:dyDescent="0.2">
      <c r="A12" s="28"/>
      <c r="B12" s="29" t="s">
        <v>13</v>
      </c>
      <c r="C12" s="29"/>
      <c r="D12" s="30">
        <f>D14+D24</f>
        <v>183707207.78</v>
      </c>
      <c r="E12" s="30">
        <f>E14+E24</f>
        <v>105243034.14</v>
      </c>
      <c r="F12" s="30">
        <f>F14+F24</f>
        <v>70088643.229999989</v>
      </c>
      <c r="G12" s="30">
        <f>D12+E12-F12</f>
        <v>218861598.69000003</v>
      </c>
      <c r="H12" s="30">
        <f>G12-D12</f>
        <v>35154390.910000026</v>
      </c>
      <c r="I12" s="31"/>
    </row>
    <row r="13" spans="1:10" ht="5.0999999999999996" customHeight="1" x14ac:dyDescent="0.2">
      <c r="A13" s="28"/>
      <c r="B13" s="32"/>
      <c r="C13" s="32"/>
      <c r="D13" s="30"/>
      <c r="E13" s="30"/>
      <c r="F13" s="30"/>
      <c r="G13" s="30"/>
      <c r="H13" s="30"/>
      <c r="I13" s="31"/>
    </row>
    <row r="14" spans="1:10" x14ac:dyDescent="0.2">
      <c r="A14" s="33"/>
      <c r="B14" s="34" t="s">
        <v>14</v>
      </c>
      <c r="C14" s="34"/>
      <c r="D14" s="35">
        <f>SUM(D16:D22)</f>
        <v>81593572.50999999</v>
      </c>
      <c r="E14" s="35">
        <f>SUM(E16:E22)</f>
        <v>60453785.420000002</v>
      </c>
      <c r="F14" s="35">
        <f>SUM(F16:F22)</f>
        <v>69468574.909999996</v>
      </c>
      <c r="G14" s="35">
        <f>SUM(G16:G22)</f>
        <v>72578783.020000011</v>
      </c>
      <c r="H14" s="35">
        <f>SUM(H16:H22)</f>
        <v>-9014789.4899999946</v>
      </c>
      <c r="I14" s="36"/>
    </row>
    <row r="15" spans="1:10" ht="5.0999999999999996" customHeight="1" x14ac:dyDescent="0.2">
      <c r="A15" s="37"/>
      <c r="B15" s="38"/>
      <c r="C15" s="38"/>
      <c r="D15" s="39"/>
      <c r="E15" s="39"/>
      <c r="F15" s="39"/>
      <c r="G15" s="30"/>
      <c r="H15" s="30"/>
      <c r="I15" s="40"/>
    </row>
    <row r="16" spans="1:10" ht="19.5" customHeight="1" x14ac:dyDescent="0.2">
      <c r="A16" s="37"/>
      <c r="B16" s="41" t="s">
        <v>15</v>
      </c>
      <c r="C16" s="41"/>
      <c r="D16" s="42">
        <v>67124349.439999998</v>
      </c>
      <c r="E16" s="42">
        <v>51919138.460000001</v>
      </c>
      <c r="F16" s="42">
        <v>59266538.840000004</v>
      </c>
      <c r="G16" s="30">
        <f>D16+E16-F16</f>
        <v>59776949.060000002</v>
      </c>
      <c r="H16" s="30">
        <f>G16-D16</f>
        <v>-7347400.3799999952</v>
      </c>
      <c r="I16" s="40"/>
    </row>
    <row r="17" spans="1:13" ht="19.5" customHeight="1" x14ac:dyDescent="0.2">
      <c r="A17" s="37"/>
      <c r="B17" s="41" t="s">
        <v>16</v>
      </c>
      <c r="C17" s="41"/>
      <c r="D17" s="42">
        <v>9978714.3499999996</v>
      </c>
      <c r="E17" s="42">
        <v>716569.95</v>
      </c>
      <c r="F17" s="42">
        <v>689953.43</v>
      </c>
      <c r="G17" s="30">
        <f>D17+E17-F17</f>
        <v>10005330.869999999</v>
      </c>
      <c r="H17" s="30">
        <f>G17-D17</f>
        <v>26616.519999999553</v>
      </c>
      <c r="I17" s="40"/>
    </row>
    <row r="18" spans="1:13" ht="19.5" customHeight="1" x14ac:dyDescent="0.2">
      <c r="A18" s="37"/>
      <c r="B18" s="41" t="s">
        <v>17</v>
      </c>
      <c r="C18" s="41"/>
      <c r="D18" s="42">
        <v>4490508.72</v>
      </c>
      <c r="E18" s="42">
        <v>7818077.0099999998</v>
      </c>
      <c r="F18" s="42">
        <v>9512082.6400000006</v>
      </c>
      <c r="G18" s="30">
        <f t="shared" ref="G18" si="0">D18+E18-F18</f>
        <v>2796503.09</v>
      </c>
      <c r="H18" s="30">
        <f t="shared" ref="H18" si="1">G18-D18</f>
        <v>-1694005.63</v>
      </c>
      <c r="I18" s="40"/>
    </row>
    <row r="19" spans="1:13" ht="19.5" customHeight="1" x14ac:dyDescent="0.2">
      <c r="A19" s="37"/>
      <c r="B19" s="41" t="s">
        <v>18</v>
      </c>
      <c r="C19" s="41"/>
      <c r="D19" s="42">
        <v>0</v>
      </c>
      <c r="E19" s="42">
        <v>0</v>
      </c>
      <c r="F19" s="42">
        <v>0</v>
      </c>
      <c r="G19" s="43">
        <v>0</v>
      </c>
      <c r="H19" s="30">
        <v>0</v>
      </c>
      <c r="I19" s="40"/>
      <c r="M19" s="5" t="s">
        <v>19</v>
      </c>
    </row>
    <row r="20" spans="1:13" ht="19.5" customHeight="1" x14ac:dyDescent="0.2">
      <c r="A20" s="37"/>
      <c r="B20" s="41" t="s">
        <v>20</v>
      </c>
      <c r="C20" s="41"/>
      <c r="D20" s="42">
        <v>0</v>
      </c>
      <c r="E20" s="42">
        <v>0</v>
      </c>
      <c r="F20" s="42">
        <v>0</v>
      </c>
      <c r="G20" s="43">
        <v>0</v>
      </c>
      <c r="H20" s="30">
        <v>0</v>
      </c>
      <c r="I20" s="40"/>
    </row>
    <row r="21" spans="1:13" ht="19.5" customHeight="1" x14ac:dyDescent="0.2">
      <c r="A21" s="37"/>
      <c r="B21" s="41" t="s">
        <v>21</v>
      </c>
      <c r="C21" s="41"/>
      <c r="D21" s="42">
        <v>0</v>
      </c>
      <c r="E21" s="42">
        <v>0</v>
      </c>
      <c r="F21" s="42">
        <v>0</v>
      </c>
      <c r="G21" s="43">
        <v>0</v>
      </c>
      <c r="H21" s="30">
        <v>0</v>
      </c>
      <c r="I21" s="40"/>
      <c r="K21" s="5" t="s">
        <v>19</v>
      </c>
    </row>
    <row r="22" spans="1:13" ht="19.5" customHeight="1" x14ac:dyDescent="0.2">
      <c r="A22" s="37"/>
      <c r="B22" s="41" t="s">
        <v>22</v>
      </c>
      <c r="C22" s="41"/>
      <c r="D22" s="42">
        <v>0</v>
      </c>
      <c r="E22" s="42">
        <v>0</v>
      </c>
      <c r="F22" s="42">
        <v>0</v>
      </c>
      <c r="G22" s="43">
        <v>0</v>
      </c>
      <c r="H22" s="30">
        <v>0</v>
      </c>
      <c r="I22" s="40"/>
    </row>
    <row r="23" spans="1:13" x14ac:dyDescent="0.2">
      <c r="A23" s="37"/>
      <c r="B23" s="44"/>
      <c r="C23" s="44"/>
      <c r="D23" s="45"/>
      <c r="E23" s="45"/>
      <c r="F23" s="45"/>
      <c r="G23" s="45"/>
      <c r="H23" s="46">
        <f t="shared" ref="H23:H24" si="2">G23-D23</f>
        <v>0</v>
      </c>
      <c r="I23" s="40"/>
    </row>
    <row r="24" spans="1:13" x14ac:dyDescent="0.2">
      <c r="A24" s="33"/>
      <c r="B24" s="34" t="s">
        <v>23</v>
      </c>
      <c r="C24" s="34"/>
      <c r="D24" s="35">
        <f>SUM(D26:D34)</f>
        <v>102113635.27000001</v>
      </c>
      <c r="E24" s="35">
        <f t="shared" ref="E24:F24" si="3">SUM(E26:E34)</f>
        <v>44789248.719999999</v>
      </c>
      <c r="F24" s="35">
        <f t="shared" si="3"/>
        <v>620068.31999999995</v>
      </c>
      <c r="G24" s="35">
        <f>D24+E24-F24</f>
        <v>146282815.67000002</v>
      </c>
      <c r="H24" s="30">
        <f t="shared" si="2"/>
        <v>44169180.400000006</v>
      </c>
      <c r="I24" s="36"/>
    </row>
    <row r="25" spans="1:13" ht="5.0999999999999996" customHeight="1" x14ac:dyDescent="0.2">
      <c r="A25" s="37"/>
      <c r="B25" s="38"/>
      <c r="C25" s="44"/>
      <c r="D25" s="39"/>
      <c r="E25" s="39"/>
      <c r="F25" s="39"/>
      <c r="G25" s="39"/>
      <c r="H25" s="35"/>
      <c r="I25" s="40"/>
    </row>
    <row r="26" spans="1:13" ht="19.5" customHeight="1" x14ac:dyDescent="0.2">
      <c r="A26" s="37"/>
      <c r="B26" s="41" t="s">
        <v>24</v>
      </c>
      <c r="C26" s="41"/>
      <c r="D26" s="42">
        <v>0</v>
      </c>
      <c r="E26" s="42">
        <v>0</v>
      </c>
      <c r="F26" s="42">
        <v>0</v>
      </c>
      <c r="G26" s="43">
        <v>0</v>
      </c>
      <c r="H26" s="35">
        <v>0</v>
      </c>
      <c r="I26" s="40"/>
    </row>
    <row r="27" spans="1:13" ht="19.5" customHeight="1" x14ac:dyDescent="0.2">
      <c r="A27" s="37"/>
      <c r="B27" s="41" t="s">
        <v>25</v>
      </c>
      <c r="C27" s="41"/>
      <c r="D27" s="42">
        <v>0</v>
      </c>
      <c r="E27" s="42">
        <v>0</v>
      </c>
      <c r="F27" s="42">
        <v>0</v>
      </c>
      <c r="G27" s="43">
        <v>0</v>
      </c>
      <c r="H27" s="35">
        <v>0</v>
      </c>
      <c r="I27" s="40"/>
    </row>
    <row r="28" spans="1:13" ht="19.5" customHeight="1" x14ac:dyDescent="0.2">
      <c r="A28" s="37"/>
      <c r="B28" s="41" t="s">
        <v>26</v>
      </c>
      <c r="C28" s="41"/>
      <c r="D28" s="42">
        <v>85587728.650000006</v>
      </c>
      <c r="E28" s="42">
        <v>42038882.060000002</v>
      </c>
      <c r="F28" s="42">
        <v>620068.31999999995</v>
      </c>
      <c r="G28" s="43">
        <f>D28+E28-F28</f>
        <v>127006542.39000002</v>
      </c>
      <c r="H28" s="35">
        <f>G28-D28</f>
        <v>41418813.74000001</v>
      </c>
      <c r="I28" s="40"/>
    </row>
    <row r="29" spans="1:13" ht="19.5" customHeight="1" x14ac:dyDescent="0.2">
      <c r="A29" s="37"/>
      <c r="B29" s="41" t="s">
        <v>27</v>
      </c>
      <c r="C29" s="41"/>
      <c r="D29" s="42">
        <v>23440265.940000001</v>
      </c>
      <c r="E29" s="42">
        <v>2750366.66</v>
      </c>
      <c r="F29" s="42">
        <v>0</v>
      </c>
      <c r="G29" s="43">
        <f t="shared" ref="G29:G31" si="4">D29+E29-F29</f>
        <v>26190632.600000001</v>
      </c>
      <c r="H29" s="35">
        <f t="shared" ref="H29:H31" si="5">G29-D29</f>
        <v>2750366.66</v>
      </c>
      <c r="I29" s="40"/>
    </row>
    <row r="30" spans="1:13" ht="19.5" customHeight="1" x14ac:dyDescent="0.2">
      <c r="A30" s="37"/>
      <c r="B30" s="41" t="s">
        <v>28</v>
      </c>
      <c r="C30" s="41"/>
      <c r="D30" s="42">
        <v>0</v>
      </c>
      <c r="E30" s="42">
        <v>0</v>
      </c>
      <c r="F30" s="42">
        <v>0</v>
      </c>
      <c r="G30" s="43">
        <f t="shared" si="4"/>
        <v>0</v>
      </c>
      <c r="H30" s="35">
        <f t="shared" si="5"/>
        <v>0</v>
      </c>
      <c r="I30" s="40"/>
    </row>
    <row r="31" spans="1:13" ht="19.5" customHeight="1" x14ac:dyDescent="0.2">
      <c r="A31" s="37"/>
      <c r="B31" s="41" t="s">
        <v>29</v>
      </c>
      <c r="C31" s="41"/>
      <c r="D31" s="42">
        <v>-6914359.3200000003</v>
      </c>
      <c r="E31" s="42">
        <v>0</v>
      </c>
      <c r="F31" s="42">
        <v>0</v>
      </c>
      <c r="G31" s="43">
        <f t="shared" si="4"/>
        <v>-6914359.3200000003</v>
      </c>
      <c r="H31" s="35">
        <f t="shared" si="5"/>
        <v>0</v>
      </c>
      <c r="I31" s="40"/>
    </row>
    <row r="32" spans="1:13" ht="19.5" customHeight="1" x14ac:dyDescent="0.2">
      <c r="A32" s="37"/>
      <c r="B32" s="41" t="s">
        <v>30</v>
      </c>
      <c r="C32" s="41"/>
      <c r="D32" s="47">
        <v>0</v>
      </c>
      <c r="E32" s="47">
        <v>0</v>
      </c>
      <c r="F32" s="47">
        <v>0</v>
      </c>
      <c r="G32" s="48">
        <v>0</v>
      </c>
      <c r="H32" s="49">
        <v>0</v>
      </c>
      <c r="I32" s="40"/>
    </row>
    <row r="33" spans="1:10" ht="19.5" customHeight="1" x14ac:dyDescent="0.2">
      <c r="A33" s="37"/>
      <c r="B33" s="41" t="s">
        <v>31</v>
      </c>
      <c r="C33" s="41"/>
      <c r="D33" s="47">
        <v>0</v>
      </c>
      <c r="E33" s="47">
        <v>0</v>
      </c>
      <c r="F33" s="47">
        <v>0</v>
      </c>
      <c r="G33" s="48">
        <v>0</v>
      </c>
      <c r="H33" s="49">
        <v>0</v>
      </c>
      <c r="I33" s="40"/>
    </row>
    <row r="34" spans="1:10" ht="19.5" customHeight="1" x14ac:dyDescent="0.2">
      <c r="A34" s="37"/>
      <c r="B34" s="41" t="s">
        <v>32</v>
      </c>
      <c r="C34" s="41"/>
      <c r="D34" s="47">
        <v>0</v>
      </c>
      <c r="E34" s="47">
        <v>0</v>
      </c>
      <c r="F34" s="47">
        <v>0</v>
      </c>
      <c r="G34" s="48">
        <v>0</v>
      </c>
      <c r="H34" s="49">
        <v>0</v>
      </c>
      <c r="I34" s="40"/>
    </row>
    <row r="35" spans="1:10" x14ac:dyDescent="0.2">
      <c r="A35" s="37"/>
      <c r="B35" s="44"/>
      <c r="C35" s="44"/>
      <c r="D35" s="45"/>
      <c r="E35" s="50"/>
      <c r="F35" s="50"/>
      <c r="G35" s="50"/>
      <c r="H35" s="50"/>
      <c r="I35" s="40"/>
    </row>
    <row r="36" spans="1:10" ht="6" customHeight="1" x14ac:dyDescent="0.2">
      <c r="A36" s="51"/>
      <c r="B36" s="52"/>
      <c r="C36" s="52"/>
      <c r="D36" s="52"/>
      <c r="E36" s="52"/>
      <c r="F36" s="52"/>
      <c r="G36" s="52"/>
      <c r="H36" s="52"/>
      <c r="I36" s="53"/>
    </row>
    <row r="37" spans="1:10" ht="6" customHeight="1" x14ac:dyDescent="0.2">
      <c r="B37" s="54"/>
      <c r="C37" s="55"/>
    </row>
    <row r="38" spans="1:10" ht="15" customHeight="1" x14ac:dyDescent="0.2">
      <c r="B38" s="57" t="s">
        <v>33</v>
      </c>
      <c r="C38" s="57"/>
      <c r="D38" s="57"/>
      <c r="E38" s="57"/>
      <c r="F38" s="57"/>
      <c r="G38" s="57"/>
      <c r="H38" s="57"/>
      <c r="I38" s="58"/>
      <c r="J38" s="58"/>
    </row>
    <row r="39" spans="1:10" ht="9.75" customHeight="1" x14ac:dyDescent="0.2">
      <c r="B39" s="58"/>
      <c r="C39" s="59"/>
      <c r="D39" s="60"/>
      <c r="E39" s="60"/>
      <c r="G39" s="61"/>
      <c r="H39" s="59"/>
      <c r="I39" s="60"/>
      <c r="J39" s="60"/>
    </row>
    <row r="40" spans="1:10" ht="50.1" customHeight="1" x14ac:dyDescent="0.2">
      <c r="B40" s="62"/>
      <c r="C40" s="62"/>
      <c r="D40" s="60"/>
      <c r="E40" s="63"/>
      <c r="F40" s="63"/>
      <c r="G40" s="64"/>
      <c r="H40" s="64"/>
      <c r="I40" s="60"/>
      <c r="J40" s="60"/>
    </row>
    <row r="41" spans="1:10" ht="14.1" customHeight="1" x14ac:dyDescent="0.2">
      <c r="B41" s="65" t="s">
        <v>34</v>
      </c>
      <c r="C41" s="65"/>
      <c r="D41" s="5"/>
      <c r="E41" s="66" t="s">
        <v>35</v>
      </c>
      <c r="F41" s="66"/>
      <c r="G41" s="67"/>
      <c r="H41" s="67"/>
      <c r="I41" s="68"/>
    </row>
    <row r="42" spans="1:10" ht="14.1" customHeight="1" x14ac:dyDescent="0.2">
      <c r="B42" s="69" t="s">
        <v>36</v>
      </c>
      <c r="C42" s="69"/>
      <c r="D42" s="70"/>
      <c r="E42" s="67" t="s">
        <v>37</v>
      </c>
      <c r="F42" s="67"/>
      <c r="G42" s="67"/>
      <c r="H42" s="67"/>
      <c r="I42" s="68"/>
    </row>
  </sheetData>
  <sheetProtection formatCells="0" selectLockedCells="1"/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5" right="0" top="0.39" bottom="0.59055118110236227" header="0" footer="0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2020-08-20T20:15:21Z</dcterms:created>
  <dcterms:modified xsi:type="dcterms:W3CDTF">2020-08-20T20:16:00Z</dcterms:modified>
</cp:coreProperties>
</file>