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H32" i="1" s="1"/>
  <c r="F32" i="1"/>
  <c r="D32" i="1"/>
  <c r="H30" i="1"/>
  <c r="H29" i="1"/>
  <c r="H28" i="1"/>
  <c r="G27" i="1"/>
  <c r="F27" i="1"/>
  <c r="E27" i="1"/>
  <c r="D27" i="1"/>
  <c r="H27" i="1" s="1"/>
  <c r="J25" i="1"/>
  <c r="G25" i="1"/>
  <c r="G38" i="1" s="1"/>
  <c r="D25" i="1"/>
  <c r="D38" i="1" s="1"/>
  <c r="H38" i="1" s="1"/>
  <c r="J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F14" i="1"/>
  <c r="F25" i="1" s="1"/>
  <c r="F38" i="1" s="1"/>
  <c r="E14" i="1"/>
  <c r="E25" i="1" s="1"/>
  <c r="E38" i="1" s="1"/>
  <c r="D14" i="1"/>
  <c r="H14" i="1" s="1"/>
  <c r="H25" i="1" l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<sst xmlns="http://schemas.openxmlformats.org/spreadsheetml/2006/main" count="39" uniqueCount="31">
  <si>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</si>
  <si>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DEL 1 DE ENERO AL AL 31 DE DICIEMBRE DEL 2017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</si>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</sst>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4" fontId="2" fillId="3" borderId="10" xfId="0" applyNumberFormat="1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598581</xdr:colOff>
      <xdr:row>43</xdr:row>
      <xdr:rowOff>28949</xdr:rowOff>
    </xdr:from>
    <xdr:to>
      <xdr:col>7</xdr:col>
      <xdr:colOff>724461</xdr:colOff>
      <xdr:row>47</xdr:row>
      <xdr:rowOff>45757</xdr:rowOff>
    </xdr:to>
    <xdr:sp macro="" textlink="">
      <xdr:nvSpPr>
        <xdr:cNvPr id="2" name="9 CuadroTexto"/>
        <xdr:cNvSpPr txBox="1"/>
      </xdr:nvSpPr>
      <xdr:spPr>
        <a:xfrm>
          <a:off x="7951881" y="7172699"/>
          <a:ext cx="2430930" cy="6835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818030</xdr:colOff>
      <xdr:row>43</xdr:row>
      <xdr:rowOff>56030</xdr:rowOff>
    </xdr:from>
    <xdr:to>
      <xdr:col>2</xdr:col>
      <xdr:colOff>3542180</xdr:colOff>
      <xdr:row>47</xdr:row>
      <xdr:rowOff>53787</xdr:rowOff>
    </xdr:to>
    <xdr:sp macro="" textlink="">
      <xdr:nvSpPr>
        <xdr:cNvPr id="3" name="6 CuadroTexto"/>
        <xdr:cNvSpPr txBox="1"/>
      </xdr:nvSpPr>
      <xdr:spPr>
        <a:xfrm>
          <a:off x="1846730" y="7199780"/>
          <a:ext cx="2724150" cy="664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4to%20trimestre%20(anual)/Formatos20Fros20y20Pptales202017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61">
          <cell r="I61">
            <v>114470597.94</v>
          </cell>
          <cell r="J61">
            <v>108355416.47</v>
          </cell>
        </row>
      </sheetData>
      <sheetData sheetId="2"/>
      <sheetData sheetId="3"/>
      <sheetData sheetId="4"/>
      <sheetData sheetId="5"/>
      <sheetData sheetId="6">
        <row r="25">
          <cell r="H25">
            <v>108355416.47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3.7109375" style="49" customWidth="1"/>
    <col min="2" max="2" width="11.7109375" style="66" customWidth="1"/>
    <col min="3" max="3" width="57.42578125" style="66" customWidth="1"/>
    <col min="4" max="6" width="18.7109375" style="67" customWidth="1"/>
    <col min="7" max="7" width="15.85546875" style="67" customWidth="1"/>
    <col min="8" max="8" width="16.140625" style="67" customWidth="1"/>
    <col min="9" max="9" width="3.28515625" style="49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205</v>
      </c>
      <c r="G12" s="30">
        <v>0</v>
      </c>
      <c r="H12" s="31"/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89806950.049999997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89806950.049999997</v>
      </c>
      <c r="I14" s="27"/>
    </row>
    <row r="15" spans="1:10" x14ac:dyDescent="0.2">
      <c r="A15" s="20"/>
      <c r="B15" s="36" t="s">
        <v>14</v>
      </c>
      <c r="C15" s="36"/>
      <c r="D15" s="37">
        <v>89806950.049999997</v>
      </c>
      <c r="E15" s="37">
        <v>0</v>
      </c>
      <c r="F15" s="37">
        <v>0</v>
      </c>
      <c r="G15" s="37">
        <v>0</v>
      </c>
      <c r="H15" s="33">
        <f>SUM(D15:G15)</f>
        <v>89806950.049999997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ref="H16:H23" si="0">SUM(D16:G16)</f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18548466.420000002</v>
      </c>
      <c r="F19" s="35">
        <f>SUM(F20:F23)</f>
        <v>0</v>
      </c>
      <c r="G19" s="35">
        <f>SUM(G20:G23)</f>
        <v>0</v>
      </c>
      <c r="H19" s="35">
        <f>SUM(D19:G19)</f>
        <v>18548466.420000002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4012062.36</v>
      </c>
      <c r="F20" s="37">
        <v>0</v>
      </c>
      <c r="G20" s="37">
        <v>0</v>
      </c>
      <c r="H20" s="33">
        <f t="shared" si="0"/>
        <v>4012062.36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14536404.060000001</v>
      </c>
      <c r="F21" s="37">
        <v>0</v>
      </c>
      <c r="G21" s="37">
        <v>0</v>
      </c>
      <c r="H21" s="33">
        <f t="shared" si="0"/>
        <v>14536404.060000001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89806950.049999997</v>
      </c>
      <c r="E25" s="39">
        <f>E12+E14+E19</f>
        <v>18548466.420000002</v>
      </c>
      <c r="F25" s="39">
        <f>F12+F14+F19</f>
        <v>205</v>
      </c>
      <c r="G25" s="39">
        <f>G12+G14+G19</f>
        <v>0</v>
      </c>
      <c r="H25" s="39">
        <f>H12+H14+H19</f>
        <v>108355416.47</v>
      </c>
      <c r="I25" s="27"/>
      <c r="J25" s="40">
        <f>+[1]ESF!J61-[1]EVHP!H25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2077425.89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2077425.89</v>
      </c>
      <c r="I27" s="27"/>
    </row>
    <row r="28" spans="1:10" x14ac:dyDescent="0.2">
      <c r="A28" s="20"/>
      <c r="B28" s="36" t="s">
        <v>24</v>
      </c>
      <c r="C28" s="36"/>
      <c r="D28" s="37">
        <v>2077425.89</v>
      </c>
      <c r="E28" s="37">
        <v>0</v>
      </c>
      <c r="F28" s="37">
        <v>0</v>
      </c>
      <c r="G28" s="37">
        <v>0</v>
      </c>
      <c r="H28" s="33">
        <f>SUM(D28:G28)</f>
        <v>2077425.89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v>0</v>
      </c>
      <c r="F32" s="35">
        <f>SUM(F33:F36)</f>
        <v>4037550.5799999996</v>
      </c>
      <c r="G32" s="35">
        <f>SUM(G33:G36)</f>
        <v>0</v>
      </c>
      <c r="H32" s="35">
        <f>SUM(D32:G32)</f>
        <v>4037550.5799999996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-557722.68000000005</v>
      </c>
      <c r="G33" s="37">
        <v>0</v>
      </c>
      <c r="H33" s="33">
        <f>SUM(D33:G33)</f>
        <v>-557722.68000000005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4595273.26</v>
      </c>
      <c r="G34" s="37">
        <v>0</v>
      </c>
      <c r="H34" s="33">
        <f>SUM(D34:G34)</f>
        <v>4595273.26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91884375.939999998</v>
      </c>
      <c r="E38" s="43">
        <f>E25+E27+E32</f>
        <v>18548466.420000002</v>
      </c>
      <c r="F38" s="43">
        <f>F25+F32</f>
        <v>4037755.5799999996</v>
      </c>
      <c r="G38" s="43">
        <f>G25+G27+G32</f>
        <v>0</v>
      </c>
      <c r="H38" s="43">
        <f>SUM(D38:G38)</f>
        <v>114470597.94</v>
      </c>
      <c r="I38" s="44"/>
      <c r="J38" s="40">
        <f>+H38-[1]ESF!I61</f>
        <v>0</v>
      </c>
    </row>
    <row r="39" spans="1:10" ht="6" customHeight="1" x14ac:dyDescent="0.2">
      <c r="A39" s="45"/>
      <c r="B39" s="46"/>
      <c r="C39" s="46"/>
      <c r="D39" s="47"/>
      <c r="E39" s="47"/>
      <c r="F39" s="46"/>
      <c r="G39" s="46"/>
      <c r="H39" s="46"/>
      <c r="I39" s="48"/>
    </row>
    <row r="40" spans="1:10" ht="6" customHeight="1" x14ac:dyDescent="0.2">
      <c r="B40" s="50"/>
      <c r="C40" s="50"/>
      <c r="D40" s="50"/>
      <c r="E40" s="50"/>
      <c r="F40" s="51"/>
      <c r="G40" s="51"/>
      <c r="H40" s="51"/>
      <c r="I40" s="22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5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5"/>
      <c r="C43" s="56"/>
      <c r="D43" s="56"/>
      <c r="E43" s="54"/>
      <c r="F43" s="57"/>
      <c r="G43" s="58"/>
      <c r="H43" s="58"/>
      <c r="I43" s="54"/>
    </row>
    <row r="44" spans="1:10" ht="14.1" customHeight="1" x14ac:dyDescent="0.2">
      <c r="A44" s="4"/>
      <c r="B44" s="59"/>
      <c r="C44" s="60" t="s">
        <v>27</v>
      </c>
      <c r="D44" s="60"/>
      <c r="E44" s="54"/>
      <c r="F44" s="54"/>
      <c r="G44" s="61" t="s">
        <v>28</v>
      </c>
      <c r="H44" s="61"/>
      <c r="I44" s="23"/>
    </row>
    <row r="45" spans="1:10" ht="14.1" customHeight="1" x14ac:dyDescent="0.2">
      <c r="A45" s="4"/>
      <c r="B45" s="62"/>
      <c r="C45" s="63" t="s">
        <v>29</v>
      </c>
      <c r="D45" s="63"/>
      <c r="E45" s="64"/>
      <c r="F45" s="64"/>
      <c r="G45" s="65" t="s">
        <v>30</v>
      </c>
      <c r="H45" s="65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2018-03-05T20:42:15Z</dcterms:created>
  <dcterms:modified xsi:type="dcterms:W3CDTF">2018-03-05T20:44:37Z</dcterms:modified>
</cp:coreProperties>
</file>