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34" i="1" s="1"/>
  <c r="I50" i="1"/>
  <c r="J42" i="1"/>
  <c r="I42" i="1"/>
  <c r="I34" i="1"/>
  <c r="D34" i="1"/>
  <c r="E34" i="1" s="1"/>
  <c r="D33" i="1"/>
  <c r="E33" i="1" s="1"/>
  <c r="I32" i="1"/>
  <c r="J32" i="1" s="1"/>
  <c r="D32" i="1"/>
  <c r="E32" i="1" s="1"/>
  <c r="E31" i="1"/>
  <c r="D30" i="1"/>
  <c r="E30" i="1" s="1"/>
  <c r="D29" i="1"/>
  <c r="D24" i="1" s="1"/>
  <c r="D12" i="1" s="1"/>
  <c r="D28" i="1"/>
  <c r="D27" i="1"/>
  <c r="E27" i="1" s="1"/>
  <c r="E26" i="1"/>
  <c r="D26" i="1"/>
  <c r="J14" i="1"/>
  <c r="I14" i="1"/>
  <c r="E14" i="1"/>
  <c r="D14" i="1"/>
  <c r="J12" i="1"/>
  <c r="I12" i="1"/>
  <c r="E24" i="1" l="1"/>
  <c r="E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<sst xmlns="http://schemas.openxmlformats.org/spreadsheetml/2006/main" count="62" uniqueCount="59">
  <si>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</si>
  <si>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diciembre del 2017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</si>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</sst>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="60" zoomScaleNormal="100" workbookViewId="0">
      <selection activeCell="C13" sqref="C1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5945645.8099999996</v>
      </c>
      <c r="E12" s="36">
        <f>E14+E24</f>
        <v>23887346.379999999</v>
      </c>
      <c r="F12" s="33"/>
      <c r="G12" s="35" t="s">
        <v>9</v>
      </c>
      <c r="H12" s="35"/>
      <c r="I12" s="36">
        <f>I14+I25</f>
        <v>11843423.52</v>
      </c>
      <c r="J12" s="36">
        <f>J14+J25</f>
        <v>16903.599999999999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5125669.17</v>
      </c>
      <c r="E14" s="36">
        <f>SUM(E16:E22)</f>
        <v>13582497.729999999</v>
      </c>
      <c r="F14" s="33"/>
      <c r="G14" s="35" t="s">
        <v>11</v>
      </c>
      <c r="H14" s="35"/>
      <c r="I14" s="36">
        <f>SUM(I15:I23)</f>
        <v>11843423.52</v>
      </c>
      <c r="J14" s="36">
        <f>SUM(J15:J23)</f>
        <v>16903.599999999999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0</v>
      </c>
      <c r="E16" s="41">
        <v>11160974.699999999</v>
      </c>
      <c r="F16" s="33"/>
      <c r="G16" s="42" t="s">
        <v>13</v>
      </c>
      <c r="H16" s="42"/>
      <c r="I16" s="41">
        <v>11843423.52</v>
      </c>
      <c r="J16" s="41"/>
      <c r="K16" s="29"/>
    </row>
    <row r="17" spans="1:11" x14ac:dyDescent="0.2">
      <c r="A17" s="34"/>
      <c r="B17" s="42" t="s">
        <v>14</v>
      </c>
      <c r="C17" s="42"/>
      <c r="D17" s="41">
        <v>5125669.17</v>
      </c>
      <c r="E17" s="41">
        <v>0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2421523.0299999998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/>
      <c r="J23" s="41">
        <v>16903.599999999999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819976.64</v>
      </c>
      <c r="E24" s="36">
        <f>SUM(E26:E34)</f>
        <v>10304848.65</v>
      </c>
      <c r="F24" s="33"/>
      <c r="G24" s="38"/>
      <c r="H24" s="38"/>
      <c r="I24" s="40"/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f>IF([1]ESF!D29&lt;[1]ESF!E29,[1]ESF!E29-[1]ESF!D29,0)</f>
        <v>0</v>
      </c>
      <c r="E26" s="41">
        <f>IF(D26&gt;0,0,[1]ESF!D29-[1]ESF!E29)</f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f>IF([1]ESF!D30&lt;[1]ESF!E30,[1]ESF!E30-[1]ESF!D30,0)</f>
        <v>0</v>
      </c>
      <c r="E27" s="41">
        <f>IF(D27&gt;0,0,[1]ESF!D30-[1]ESF!E30)</f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f>IF([1]ESF!D31&lt;[1]ESF!E31,[1]ESF!E31-[1]ESF!D31,0)</f>
        <v>0</v>
      </c>
      <c r="E28" s="41">
        <v>8678726</v>
      </c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f>IF([1]ESF!D32&lt;[1]ESF!E32,[1]ESF!E32-[1]ESF!D32,0)</f>
        <v>0</v>
      </c>
      <c r="E29" s="41">
        <v>1626122.65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f>IF([1]ESF!D33&lt;[1]ESF!E33,[1]ESF!E33-[1]ESF!D33,0)</f>
        <v>0</v>
      </c>
      <c r="E30" s="41">
        <f>IF(D30&gt;0,0,[1]ESF!D33-[1]ESF!E33)</f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>
        <v>819976.64</v>
      </c>
      <c r="E31" s="41">
        <f>IF(D31&gt;0,0,[1]ESF!D34-[1]ESF!E34)</f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f>IF([1]ESF!D35&lt;[1]ESF!E35,[1]ESF!E35-[1]ESF!D35,0)</f>
        <v>0</v>
      </c>
      <c r="E32" s="41">
        <f>IF(D32&gt;0,0,[1]ESF!D35-[1]ESF!E35)</f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f>IF([1]ESF!D36&lt;[1]ESF!E36,[1]ESF!E36-[1]ESF!D36,0)</f>
        <v>0</v>
      </c>
      <c r="E33" s="41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f>IF([1]ESF!D37&lt;[1]ESF!E37,[1]ESF!E37-[1]ESF!D37,0)</f>
        <v>0</v>
      </c>
      <c r="E34" s="41">
        <f>IF(D34&gt;0,0,[1]ESF!D37-[1]ESF!E37)</f>
        <v>0</v>
      </c>
      <c r="F34" s="33"/>
      <c r="G34" s="35" t="s">
        <v>44</v>
      </c>
      <c r="H34" s="35"/>
      <c r="I34" s="36">
        <f>I36+I42+I50</f>
        <v>6672699.1499999994</v>
      </c>
      <c r="J34" s="36">
        <f>J36+J42+J50</f>
        <v>557722.68000000005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v>2077425.89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2077425.89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0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0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>
        <v>0</v>
      </c>
      <c r="J41" s="40">
        <v>0</v>
      </c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1">
        <f>SUM(I44:I46)</f>
        <v>4595273.26</v>
      </c>
      <c r="J42" s="41">
        <f>SUM(J44:J46)</f>
        <v>557722.68000000005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0</v>
      </c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0</v>
      </c>
      <c r="J45" s="41">
        <v>557722.68000000005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4595273.26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>
        <v>205</v>
      </c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/>
      <c r="D60" s="69"/>
      <c r="E60" s="59"/>
      <c r="F60" s="59"/>
      <c r="G60" s="70"/>
      <c r="H60" s="70"/>
      <c r="I60" s="39"/>
      <c r="J60" s="59"/>
    </row>
    <row r="61" spans="1:11" ht="14.1" customHeight="1" x14ac:dyDescent="0.2">
      <c r="B61" s="71"/>
      <c r="C61" s="72"/>
      <c r="D61" s="72"/>
      <c r="E61" s="73"/>
      <c r="F61" s="73"/>
      <c r="G61" s="74"/>
      <c r="H61" s="74"/>
      <c r="I61" s="39"/>
      <c r="J61" s="59"/>
    </row>
    <row r="62" spans="1:11" x14ac:dyDescent="0.2">
      <c r="A62" s="75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2018-03-05T20:45:35Z</dcterms:created>
  <dcterms:modified xsi:type="dcterms:W3CDTF">2018-03-05T20:47:11Z</dcterms:modified>
</cp:coreProperties>
</file>