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_xlnm.Print_Area" localSheetId="0">Hoja1!$A$1:$K$26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7" i="1"/>
  <c r="I17" i="1"/>
  <c r="H17" i="1"/>
  <c r="H20" i="1" s="1"/>
  <c r="G17" i="1"/>
  <c r="E17" i="1"/>
  <c r="E20" i="1" s="1"/>
  <c r="D17" i="1"/>
  <c r="D20" i="1" s="1"/>
  <c r="F15" i="1"/>
  <c r="F13" i="1"/>
  <c r="F17" i="1" s="1"/>
  <c r="I11" i="1"/>
  <c r="G11" i="1"/>
  <c r="E11" i="1"/>
  <c r="D11" i="1"/>
  <c r="F11" i="1" s="1"/>
  <c r="K11" i="1" s="1"/>
  <c r="K17" i="1" l="1"/>
  <c r="K20" i="1" s="1"/>
  <c r="F20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<sst xmlns="http://schemas.openxmlformats.org/spreadsheetml/2006/main" count="26" uniqueCount="26">
  <si>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</si>
  <si>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</si>
  <si>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AL 31 DE DICIEMBRE DEL 2017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</si>
  <si>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</si>
  <si>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</si>
  <si>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</si>
  <si>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</si>
  <si>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</si>
  <si>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</si>
  <si>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</si>
  <si>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</si>
  <si>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</si>
  <si>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</si>
  <si>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</si>
  <si>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</si>
  <si>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</si>
  <si>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</si>
  <si>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GASTOS</t>
  </si>
  <si>
    <t>GASTOS DE CAPITAL</t>
  </si>
  <si>
    <t>FUENTES FINANCIERAS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</si>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</sst>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/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2" xfId="1" applyFont="1" applyFill="1" applyBorder="1" applyAlignment="1">
      <alignment horizontal="justify" vertical="center" wrapText="1"/>
    </xf>
    <xf numFmtId="43" fontId="3" fillId="2" borderId="9" xfId="1" applyFont="1" applyFill="1" applyBorder="1" applyAlignment="1">
      <alignment horizontal="justify" vertical="center" wrapText="1"/>
    </xf>
    <xf numFmtId="43" fontId="3" fillId="2" borderId="10" xfId="1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11" xfId="0" applyNumberFormat="1" applyBorder="1"/>
    <xf numFmtId="0" fontId="3" fillId="2" borderId="6" xfId="0" applyFont="1" applyFill="1" applyBorder="1" applyAlignment="1">
      <alignment horizontal="justify" vertical="center" wrapText="1"/>
    </xf>
    <xf numFmtId="0" fontId="3" fillId="0" borderId="11" xfId="0" applyFont="1" applyBorder="1"/>
    <xf numFmtId="0" fontId="5" fillId="2" borderId="5" xfId="0" applyFont="1" applyFill="1" applyBorder="1" applyAlignment="1">
      <alignment horizontal="justify" vertical="center" wrapText="1"/>
    </xf>
    <xf numFmtId="43" fontId="0" fillId="0" borderId="0" xfId="1" applyFont="1" applyBorder="1"/>
    <xf numFmtId="0" fontId="0" fillId="0" borderId="11" xfId="0" applyBorder="1"/>
    <xf numFmtId="43" fontId="3" fillId="0" borderId="0" xfId="1" applyFont="1"/>
    <xf numFmtId="0" fontId="0" fillId="0" borderId="0" xfId="0" applyBorder="1"/>
    <xf numFmtId="4" fontId="2" fillId="0" borderId="0" xfId="0" applyNumberFormat="1" applyFont="1"/>
    <xf numFmtId="43" fontId="0" fillId="0" borderId="11" xfId="1" applyFont="1" applyBorder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3" fillId="2" borderId="7" xfId="1" applyFont="1" applyFill="1" applyBorder="1" applyAlignment="1">
      <alignment horizontal="justify" vertical="center" wrapText="1"/>
    </xf>
    <xf numFmtId="43" fontId="3" fillId="2" borderId="12" xfId="1" applyFont="1" applyFill="1" applyBorder="1" applyAlignment="1">
      <alignment horizontal="justify" vertical="center" wrapText="1"/>
    </xf>
    <xf numFmtId="43" fontId="3" fillId="2" borderId="1" xfId="1" applyFont="1" applyFill="1" applyBorder="1" applyAlignment="1">
      <alignment horizontal="justify" vertical="center" wrapText="1"/>
    </xf>
    <xf numFmtId="0" fontId="5" fillId="2" borderId="0" xfId="0" applyFont="1" applyFill="1"/>
    <xf numFmtId="43" fontId="5" fillId="2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123265</xdr:colOff>
      <xdr:row>21</xdr:row>
      <xdr:rowOff>33617</xdr:rowOff>
    </xdr:from>
    <xdr:to>
      <xdr:col>9</xdr:col>
      <xdr:colOff>291353</xdr:colOff>
      <xdr:row>25</xdr:row>
      <xdr:rowOff>46312</xdr:rowOff>
    </xdr:to>
    <xdr:sp macro="" textlink="">
      <xdr:nvSpPr>
        <xdr:cNvPr id="2" name="9 CuadroTexto"/>
        <xdr:cNvSpPr txBox="1"/>
      </xdr:nvSpPr>
      <xdr:spPr>
        <a:xfrm>
          <a:off x="6304990" y="3853142"/>
          <a:ext cx="3016063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616323</xdr:colOff>
      <xdr:row>21</xdr:row>
      <xdr:rowOff>22412</xdr:rowOff>
    </xdr:from>
    <xdr:to>
      <xdr:col>2</xdr:col>
      <xdr:colOff>2364441</xdr:colOff>
      <xdr:row>25</xdr:row>
      <xdr:rowOff>6532</xdr:rowOff>
    </xdr:to>
    <xdr:sp macro="" textlink="">
      <xdr:nvSpPr>
        <xdr:cNvPr id="3" name="6 CuadroTexto"/>
        <xdr:cNvSpPr txBox="1"/>
      </xdr:nvSpPr>
      <xdr:spPr>
        <a:xfrm>
          <a:off x="921123" y="3841937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4to%20trimestre%20(anual)/Formatos20Fros20y20Pptales202017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22356323.960000001</v>
          </cell>
          <cell r="E18">
            <v>33263081.139999997</v>
          </cell>
          <cell r="F18">
            <v>55619405.099999994</v>
          </cell>
          <cell r="H18">
            <v>46250142.469999999</v>
          </cell>
          <cell r="J18">
            <v>41777485.740000002</v>
          </cell>
          <cell r="K18">
            <v>9369262.6299999952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zoomScale="60" zoomScaleNormal="100" workbookViewId="0">
      <selection activeCell="B7" sqref="B7:C9"/>
    </sheetView>
  </sheetViews>
  <sheetFormatPr baseColWidth="10" defaultColWidth="11.42578125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3.85546875" style="3" bestFit="1" customWidth="1"/>
    <col min="5" max="5" width="14" style="3" customWidth="1"/>
    <col min="6" max="7" width="14.42578125" style="3" customWidth="1"/>
    <col min="8" max="8" width="14.28515625" style="3" customWidth="1"/>
    <col min="9" max="9" width="14" style="3" customWidth="1"/>
    <col min="10" max="10" width="15" style="3" customWidth="1"/>
    <col min="11" max="11" width="15.140625" style="3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/>
      <c r="E5" s="5"/>
      <c r="F5" s="6" t="s">
        <v>4</v>
      </c>
      <c r="G5" s="6"/>
      <c r="H5" s="7"/>
      <c r="I5" s="7"/>
      <c r="J5" s="8"/>
    </row>
    <row r="6" spans="2:11" s="1" customFormat="1" x14ac:dyDescent="0.2"/>
    <row r="7" spans="2:11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1" ht="25.5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1"/>
    </row>
    <row r="9" spans="2:11" x14ac:dyDescent="0.2">
      <c r="B9" s="15"/>
      <c r="C9" s="16"/>
      <c r="D9" s="14">
        <v>1</v>
      </c>
      <c r="E9" s="14">
        <v>2</v>
      </c>
      <c r="F9" s="14" t="s">
        <v>15</v>
      </c>
      <c r="G9" s="14">
        <v>4</v>
      </c>
      <c r="H9" s="14">
        <v>5</v>
      </c>
      <c r="I9" s="14">
        <v>6</v>
      </c>
      <c r="J9" s="14">
        <v>7</v>
      </c>
      <c r="K9" s="14" t="s">
        <v>16</v>
      </c>
    </row>
    <row r="10" spans="2:11" x14ac:dyDescent="0.2">
      <c r="B10" s="17"/>
      <c r="C10" s="18"/>
      <c r="D10" s="19"/>
      <c r="E10" s="20"/>
      <c r="F10" s="21"/>
      <c r="G10" s="20"/>
      <c r="H10" s="21"/>
      <c r="I10" s="20"/>
      <c r="J10" s="21"/>
      <c r="K10" s="20"/>
    </row>
    <row r="11" spans="2:11" ht="15" x14ac:dyDescent="0.25">
      <c r="B11" s="22"/>
      <c r="C11" s="23" t="s">
        <v>17</v>
      </c>
      <c r="D11" s="24">
        <f>D13+D15</f>
        <v>22356323.960000001</v>
      </c>
      <c r="E11" s="25">
        <f>E13+E15</f>
        <v>33263081.140000001</v>
      </c>
      <c r="F11" s="24">
        <f>D11+E11</f>
        <v>55619405.100000001</v>
      </c>
      <c r="G11" s="25">
        <f>SUM(G13:G16)</f>
        <v>46250142.469999999</v>
      </c>
      <c r="H11" s="25">
        <v>46250142.469999999</v>
      </c>
      <c r="I11" s="25">
        <f>SUM(I13:I15)</f>
        <v>46250142.469999999</v>
      </c>
      <c r="J11" s="24">
        <v>41777485.740000002</v>
      </c>
      <c r="K11" s="25">
        <f>F11-H11</f>
        <v>9369262.6300000027</v>
      </c>
    </row>
    <row r="12" spans="2:11" x14ac:dyDescent="0.2">
      <c r="B12" s="22"/>
      <c r="C12" s="26"/>
      <c r="E12" s="27"/>
      <c r="G12" s="27"/>
      <c r="I12" s="27"/>
      <c r="K12" s="27"/>
    </row>
    <row r="13" spans="2:11" ht="15" x14ac:dyDescent="0.25">
      <c r="B13" s="28"/>
      <c r="C13" s="23" t="s">
        <v>18</v>
      </c>
      <c r="D13" s="3">
        <v>21237723.960000001</v>
      </c>
      <c r="E13" s="27">
        <v>20280435.149999999</v>
      </c>
      <c r="F13" s="24">
        <f>D13+E13</f>
        <v>41518159.109999999</v>
      </c>
      <c r="G13" s="25">
        <v>35945293</v>
      </c>
      <c r="H13" s="29">
        <v>35945293</v>
      </c>
      <c r="I13" s="30">
        <v>35945293</v>
      </c>
      <c r="J13" s="31">
        <v>32482677.059999999</v>
      </c>
      <c r="K13" s="25">
        <v>5572866.1100000003</v>
      </c>
    </row>
    <row r="14" spans="2:11" ht="15" x14ac:dyDescent="0.25">
      <c r="B14" s="22"/>
      <c r="C14" s="26"/>
      <c r="E14" s="27"/>
      <c r="F14" s="24"/>
      <c r="G14" s="27"/>
      <c r="H14" s="32"/>
      <c r="I14" s="30"/>
      <c r="K14" s="27"/>
    </row>
    <row r="15" spans="2:11" ht="15" x14ac:dyDescent="0.25">
      <c r="B15" s="28"/>
      <c r="C15" s="23" t="s">
        <v>19</v>
      </c>
      <c r="D15" s="24">
        <v>1118600</v>
      </c>
      <c r="E15" s="25">
        <v>12982645.99</v>
      </c>
      <c r="F15" s="33">
        <f>D15+E15</f>
        <v>14101245.99</v>
      </c>
      <c r="G15" s="34">
        <v>10304849.470000001</v>
      </c>
      <c r="H15" s="34">
        <v>10304849.470000001</v>
      </c>
      <c r="I15" s="34">
        <v>10304849.470000001</v>
      </c>
      <c r="J15" s="29">
        <v>9294808.6799999997</v>
      </c>
      <c r="K15" s="25">
        <v>3796396.52</v>
      </c>
    </row>
    <row r="16" spans="2:11" x14ac:dyDescent="0.2">
      <c r="B16" s="35"/>
      <c r="C16" s="36"/>
      <c r="D16" s="37"/>
      <c r="E16" s="38"/>
      <c r="F16" s="39"/>
      <c r="G16" s="38"/>
      <c r="H16" s="39"/>
      <c r="I16" s="38"/>
      <c r="J16" s="39"/>
      <c r="K16" s="38"/>
    </row>
    <row r="17" spans="1:12" s="42" customFormat="1" x14ac:dyDescent="0.2">
      <c r="A17" s="40"/>
      <c r="B17" s="35"/>
      <c r="C17" s="36" t="s">
        <v>20</v>
      </c>
      <c r="D17" s="41">
        <f>+D13+D15</f>
        <v>22356323.960000001</v>
      </c>
      <c r="E17" s="41">
        <f t="shared" ref="E17:F17" si="0">+E13+E15</f>
        <v>33263081.140000001</v>
      </c>
      <c r="F17" s="41">
        <f t="shared" si="0"/>
        <v>55619405.100000001</v>
      </c>
      <c r="G17" s="41">
        <f>+G13+G15</f>
        <v>46250142.469999999</v>
      </c>
      <c r="H17" s="41">
        <f>+H13+H15</f>
        <v>46250142.469999999</v>
      </c>
      <c r="I17" s="41">
        <f>+I13+I15</f>
        <v>46250142.469999999</v>
      </c>
      <c r="J17" s="41">
        <f>J13+J15</f>
        <v>41777485.739999995</v>
      </c>
      <c r="K17" s="41">
        <f>F17-H17</f>
        <v>9369262.6300000027</v>
      </c>
      <c r="L17" s="40"/>
    </row>
    <row r="18" spans="1:12" s="1" customFormat="1" x14ac:dyDescent="0.2"/>
    <row r="19" spans="1:12" x14ac:dyDescent="0.2">
      <c r="C19" s="43" t="s">
        <v>21</v>
      </c>
    </row>
    <row r="20" spans="1:12" x14ac:dyDescent="0.2">
      <c r="D20" s="44" t="str">
        <f>IF(D17=[1]CAdmon!D18," ","ERROR")</f>
        <v xml:space="preserve"> </v>
      </c>
      <c r="E20" s="44" t="str">
        <f>IF(E17=[1]CAdmon!E18," ","ERROR")</f>
        <v xml:space="preserve"> </v>
      </c>
      <c r="F20" s="44" t="str">
        <f>IF(F17=[1]CAdmon!F18," ","ERROR")</f>
        <v xml:space="preserve"> </v>
      </c>
      <c r="G20" s="44"/>
      <c r="H20" s="44" t="str">
        <f>IF(H17=[1]CAdmon!H18," ","ERROR")</f>
        <v xml:space="preserve"> </v>
      </c>
      <c r="I20" s="44"/>
      <c r="J20" s="44" t="str">
        <f>IF(J17=[1]CAdmon!J18," ","ERROR")</f>
        <v xml:space="preserve"> </v>
      </c>
      <c r="K20" s="44" t="str">
        <f>IF(K17=[1]CAdmon!K18," ","ERROR")</f>
        <v xml:space="preserve"> </v>
      </c>
    </row>
    <row r="21" spans="1:12" x14ac:dyDescent="0.2">
      <c r="C21" s="45"/>
    </row>
    <row r="22" spans="1:12" x14ac:dyDescent="0.2">
      <c r="C22" s="46" t="s">
        <v>22</v>
      </c>
      <c r="F22" s="47" t="s">
        <v>23</v>
      </c>
      <c r="G22" s="47"/>
      <c r="H22" s="47"/>
      <c r="I22" s="47"/>
      <c r="J22" s="47"/>
      <c r="K22" s="47"/>
    </row>
    <row r="23" spans="1:12" x14ac:dyDescent="0.2">
      <c r="C23" s="46" t="s">
        <v>24</v>
      </c>
      <c r="F23" s="48" t="s">
        <v>25</v>
      </c>
      <c r="G23" s="48"/>
      <c r="H23" s="48"/>
      <c r="I23" s="48"/>
      <c r="J23" s="48"/>
      <c r="K23" s="48"/>
    </row>
  </sheetData>
  <mergeCells count="9">
    <mergeCell ref="F22:K22"/>
    <mergeCell ref="F23:K23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scale="54" orientation="portrait" r:id="rId1"/>
  <colBreaks count="1" manualBreakCount="1">
    <brk id="11" max="2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2018-03-05T21:15:03Z</dcterms:created>
  <dcterms:modified xsi:type="dcterms:W3CDTF">2018-03-05T21:17:15Z</dcterms:modified>
</cp:coreProperties>
</file>