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Hoja1!$A$1:$H$523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4" i="1" l="1"/>
  <c r="D504" i="1"/>
  <c r="C504" i="1"/>
  <c r="E482" i="1"/>
  <c r="E463" i="1"/>
  <c r="E491" i="1" s="1"/>
  <c r="E442" i="1"/>
  <c r="E455" i="1" s="1"/>
  <c r="E416" i="1"/>
  <c r="D416" i="1"/>
  <c r="C416" i="1"/>
  <c r="E376" i="1"/>
  <c r="D376" i="1"/>
  <c r="C376" i="1"/>
  <c r="D358" i="1"/>
  <c r="C358" i="1"/>
  <c r="D348" i="1"/>
  <c r="C348" i="1"/>
  <c r="C281" i="1"/>
  <c r="C273" i="1"/>
  <c r="C242" i="1"/>
  <c r="C235" i="1"/>
  <c r="C228" i="1"/>
  <c r="C221" i="1"/>
  <c r="F213" i="1"/>
  <c r="E213" i="1"/>
  <c r="D211" i="1"/>
  <c r="D213" i="1" s="1"/>
  <c r="C211" i="1"/>
  <c r="C213" i="1" s="1"/>
  <c r="C177" i="1"/>
  <c r="C168" i="1"/>
  <c r="E161" i="1"/>
  <c r="D161" i="1"/>
  <c r="C161" i="1"/>
  <c r="E151" i="1"/>
  <c r="D151" i="1"/>
  <c r="C151" i="1"/>
  <c r="C97" i="1"/>
  <c r="C90" i="1"/>
  <c r="C79" i="1"/>
  <c r="F68" i="1"/>
  <c r="E68" i="1"/>
  <c r="D68" i="1"/>
  <c r="C68" i="1"/>
  <c r="E54" i="1"/>
  <c r="D54" i="1"/>
  <c r="C54" i="1"/>
  <c r="E42" i="1"/>
  <c r="C42" i="1"/>
</calcChain>
</file>

<file path=xl/sharedStrings.xml><?xml version="1.0" encoding="utf-8"?>
<sst xmlns="http://schemas.openxmlformats.org/spreadsheetml/2006/main" count="434" uniqueCount="354">
  <si>
    <t xml:space="preserve">NOTAS A LOS ESTADOS FINANCIEROS </t>
  </si>
  <si>
    <t>Al 30 de Septimbre del 2017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</si>
  <si>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</si>
  <si>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</si>
  <si>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</si>
  <si>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</si>
  <si>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</si>
  <si>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</si>
  <si>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</si>
  <si>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</si>
  <si>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</si>
  <si>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</si>
  <si>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</si>
  <si>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BANORTE 0503347532 GASTO OPERACIÓN 17</t>
  </si>
  <si>
    <t>1114103002 BANORTE 0503432573 ESTATAL 2017</t>
  </si>
  <si>
    <t>1114103003 BANORTE 0503434607 PCCES SICES 2017</t>
  </si>
  <si>
    <t>1121 Inversiones mayores a 3 meses hasta 12.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</si>
  <si>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</si>
  <si>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</si>
  <si>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</si>
  <si>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</si>
  <si>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</si>
  <si>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</si>
  <si>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</si>
  <si>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</si>
  <si>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</si>
  <si>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</si>
  <si>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1121103021 INV BANORTE 0411748902 PROFOCIE 15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</si>
  <si>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</si>
  <si>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</si>
  <si>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</si>
  <si>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</si>
  <si>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</si>
  <si>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</si>
  <si>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</si>
  <si>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</si>
  <si>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</si>
  <si>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</si>
  <si>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</si>
  <si>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</si>
  <si>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</si>
  <si>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</si>
  <si>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</si>
  <si>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</si>
  <si>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DEUDORES POR ANTICIPOS</t>
  </si>
  <si>
    <t>1125102001 FONDO FIJO</t>
  </si>
  <si>
    <t>1130    DERECHOS A RECIBIR BIENES O SERVICIOS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</si>
  <si>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</si>
  <si>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</si>
  <si>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</si>
  <si>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</si>
  <si>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</si>
  <si>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</si>
  <si>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</si>
  <si>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</si>
  <si>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</si>
  <si>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</si>
  <si>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</si>
  <si>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</si>
  <si>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</si>
  <si>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</si>
  <si>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</si>
  <si>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</si>
  <si>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</si>
  <si>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</si>
  <si>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</si>
  <si>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</si>
  <si>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</si>
  <si>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</si>
  <si>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</si>
  <si>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</si>
  <si>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</si>
  <si>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</si>
  <si>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</si>
  <si>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</si>
  <si>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</si>
  <si>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</si>
  <si>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</si>
  <si>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</si>
  <si>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</si>
  <si>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</si>
  <si>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</si>
  <si>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</si>
  <si>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</si>
  <si>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</si>
  <si>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 EQUIPO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</si>
  <si>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</si>
  <si>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</si>
  <si>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</si>
  <si>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1260 DEPRECIACIÓN, DETERIORO Y AMORTIZACIÓN ACUMULADA DE BIENES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</si>
  <si>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</si>
  <si>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</si>
  <si>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</si>
  <si>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</si>
  <si>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</si>
  <si>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</si>
  <si>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</si>
  <si>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</si>
  <si>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</si>
  <si>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</si>
  <si>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</si>
  <si>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</si>
  <si>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</si>
  <si>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</si>
  <si>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</si>
  <si>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</si>
  <si>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</si>
  <si>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</si>
  <si>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</si>
  <si>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</si>
  <si>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</si>
  <si>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</si>
  <si>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</si>
  <si>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</si>
  <si>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</si>
  <si>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</si>
  <si>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</si>
  <si>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</si>
  <si>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</si>
  <si>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</si>
  <si>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</si>
  <si>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</si>
  <si>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</si>
  <si>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</si>
  <si>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</si>
  <si>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</si>
  <si>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</si>
  <si>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</si>
  <si>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</si>
  <si>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</si>
  <si>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</si>
  <si>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CUOTAS TRABAJADOR ISSEG</t>
  </si>
  <si>
    <t>2117502102 IMPUESTO SOBRE NOMINAS</t>
  </si>
  <si>
    <t>2117903000 PENSIÓN ALIMENTICIA</t>
  </si>
  <si>
    <t>2117904000 ASEGURADORAS</t>
  </si>
  <si>
    <t>2117911000 ISSEG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</si>
  <si>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</si>
  <si>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</si>
  <si>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</si>
  <si>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</si>
  <si>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</si>
  <si>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</si>
  <si>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</si>
  <si>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</si>
  <si>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</si>
  <si>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</si>
  <si>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</si>
  <si>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</si>
  <si>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</si>
  <si>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</si>
  <si>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</si>
  <si>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</si>
  <si>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</si>
  <si>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</si>
  <si>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</si>
  <si>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</si>
  <si>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</si>
  <si>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</si>
  <si>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</si>
  <si>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</si>
  <si>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</si>
  <si>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</si>
  <si>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4159510715GESTORIA DE TITULACION</t>
  </si>
  <si>
    <t>4159510906 EXAMEN CENEVAL</t>
  </si>
  <si>
    <t>4159511104 OTROS PRODUCTOS</t>
  </si>
  <si>
    <t>4159511106 EXPOSICIONES</t>
  </si>
  <si>
    <t>4169610000 OTROS APROVECHAMIENTOS</t>
  </si>
  <si>
    <t>4169610903 RECURSOS INTERINSTITUCIONALES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</si>
  <si>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</si>
  <si>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</si>
  <si>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</si>
  <si>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</si>
  <si>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</si>
  <si>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4221911000 SERVICIOS PERSONALES</t>
  </si>
  <si>
    <t>4221912000 MATERIALES Y SUMINISTROS</t>
  </si>
  <si>
    <t>4221913000 SERVICIOS GENERALES</t>
  </si>
  <si>
    <t>4221914000 AYUDAS Y SUBSIDIOS</t>
  </si>
  <si>
    <t>4221915000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</si>
  <si>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</si>
  <si>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</si>
  <si>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</si>
  <si>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</si>
  <si>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</si>
  <si>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</si>
  <si>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</si>
  <si>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</si>
  <si>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</si>
  <si>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</si>
  <si>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</si>
  <si>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5115154000 PRESTACIONES CONTRACTUALES</t>
  </si>
  <si>
    <t>5121211000 MATERIALES Y ÚTILES DE OFICINA</t>
  </si>
  <si>
    <t>5121214000 MAT.,UTILES Y EQUIPOS MENORES DE TECNOLOGIAS DE LA</t>
  </si>
  <si>
    <t>5121216000 MATERIAL DE LIMPIEZA</t>
  </si>
  <si>
    <t>5121218000 MAT. PARA EL REG. E IDENT. BIENES Y PERS.</t>
  </si>
  <si>
    <t>5122221000 ALIMENTACIÓN DE PERSONAS</t>
  </si>
  <si>
    <t>5124244000 MADERA Y PRODUCTOS DE MADERA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</si>
  <si>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</si>
  <si>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</si>
  <si>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</si>
  <si>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</si>
  <si>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5125253000 MEDICINAS Y PRODUCTOS FARMACÉUTICOS</t>
  </si>
  <si>
    <t>5125254000 MATERIALES, ACCESORIOS Y SUMINISTROS MEDÍCOS</t>
  </si>
  <si>
    <t>5125256000 FIBRAS SINTÉTICAS, HULES, PLÁSTICOS Y DERIVS.</t>
  </si>
  <si>
    <t>5127271000 VESTUARIOS Y UNIFORMES.</t>
  </si>
  <si>
    <t>5125273000 ARTICULOS DEPORTIVOS.</t>
  </si>
  <si>
    <t>5129291000 HERRAMIENTAS MENORES.</t>
  </si>
  <si>
    <t>5129292000 REFACCIONES, ACCESORIOS Y HERRAM. MENORES</t>
  </si>
  <si>
    <t>5129299000 REF. Y ACCESORIOS ME. OTROS BIENES MUEBLES</t>
  </si>
  <si>
    <t>5131311000 SERVICIOS DE EMERGENCÍA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</si>
  <si>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</si>
  <si>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</si>
  <si>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</si>
  <si>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</si>
  <si>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</si>
  <si>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5132325000 ARRENDAMIENTO DE EQUIPO DE TRASPORTE</t>
  </si>
  <si>
    <t>5132329000 OTROS ARRENDAMIENTOS</t>
  </si>
  <si>
    <t>5133332000 SERS.DE DISEÑO,ARQ., INGE. Y ACTIVS. RELACS.</t>
  </si>
  <si>
    <t>5133336000 SERVS. CONSULT. ADM., PROCS., TEC. Y TECNO.</t>
  </si>
  <si>
    <t>5133338000 SERVICIOS DE VIGILANCIA</t>
  </si>
  <si>
    <t>5133339000 SERVICIOS PROFECIONALES, CIENTIFICOS Y TECNICOS IN</t>
  </si>
  <si>
    <t>5134341000 SERVICIOS FINANCIEROS Y BANCARIOS</t>
  </si>
  <si>
    <t>5135351000 CONSERV. Y MANTENIMIENTO MENOR DE INMUEBLES</t>
  </si>
  <si>
    <t>5135355000 REPAR. Y MTTO. DE EQUIPO DE TRANSPORTE</t>
  </si>
  <si>
    <t>5135357000 INST., REPAR. Y MTTO. EQ. E INSTRUMENT. MED. Y</t>
  </si>
  <si>
    <t>5135358000 SERVICIOS DE LIMPIEZA Y MANEJO DE DESECHOS</t>
  </si>
  <si>
    <t>5136361100  DIFUSION POR RADIO, TELEVISION Y PRENSA</t>
  </si>
  <si>
    <t>5136361200 DIFUSION POR MEDIOS ALTERNATIVOS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</si>
  <si>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</si>
  <si>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</si>
  <si>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</si>
  <si>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</si>
  <si>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</si>
  <si>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</si>
  <si>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</si>
  <si>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</si>
  <si>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5139396000 OTROS GASTOS POR RESPONSABILIDADES</t>
  </si>
  <si>
    <t>5139398000 IMPUESTO DE NOMINA</t>
  </si>
  <si>
    <t>5139399000 OTROS SERVICIOS GENERALES</t>
  </si>
  <si>
    <t>5156566000 EQ.GENERACIÓN ELÉCTRICA, APARATOS Y ACCESORIOS EL</t>
  </si>
  <si>
    <t xml:space="preserve">5156567000 HERRAMIENTAS Y MAQUINAS </t>
  </si>
  <si>
    <t>5241441000 AYUDAS SOCIALES A PERSONAS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</si>
  <si>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</si>
  <si>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</si>
  <si>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</si>
  <si>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</si>
  <si>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</si>
  <si>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</si>
  <si>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3110916000 OBRA PUBLICA</t>
  </si>
  <si>
    <t>1052239.77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</si>
  <si>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</si>
  <si>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</si>
  <si>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</si>
  <si>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</si>
  <si>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</si>
  <si>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</si>
  <si>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</si>
  <si>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</si>
  <si>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</si>
  <si>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3220690201 APLICACIÓN DE REMANENTE PROPIO</t>
  </si>
  <si>
    <t>3220690202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</si>
  <si>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</si>
  <si>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</si>
  <si>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</si>
  <si>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</si>
  <si>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</si>
  <si>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1112102002 BANCOMER 110578193 UT COMONFORT</t>
  </si>
  <si>
    <t>1112103001 BANORTE 0067831943 ESTATAL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</si>
  <si>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</si>
  <si>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</si>
  <si>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</si>
  <si>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</si>
  <si>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</si>
  <si>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</si>
  <si>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</si>
  <si>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</si>
  <si>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</si>
  <si>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>1112103011 BANORTE 00251980131 UT-BIS ESTATAL</t>
  </si>
  <si>
    <t>1112103012 BANORTE 00251976684 UT-BIS FEDERAL</t>
  </si>
  <si>
    <t>1112103013 BANORTE 00251318547 UT-BIS PROPIOS</t>
  </si>
  <si>
    <t>1112103014 BANORTE 002706336525  UT-BIS FEDERAL LAJA BAJIO</t>
  </si>
  <si>
    <t>1112103016 BANORTE 002681585633 CHEF, S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</si>
  <si>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</si>
  <si>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</si>
  <si>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</si>
  <si>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</si>
  <si>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</si>
  <si>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</si>
  <si>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1112103023 BANORTE  4614609377 PFCE 2016</t>
  </si>
  <si>
    <t>1112103024 BANORTE  0450152713 GASTOS OPERACIÓN 2017</t>
  </si>
  <si>
    <t>1112103025 BANORTE 4943567847 COBERTURA CON CALIDAD SICES</t>
  </si>
  <si>
    <t>1112103026 BANORTE 496479977 UT.DR.MORA</t>
  </si>
  <si>
    <t>1112103027 BANORTE 496479977 UT. CONMONFORT</t>
  </si>
  <si>
    <t>1112103028 BANORTE 308728871 ESTATAL 2017</t>
  </si>
  <si>
    <t>1114103001 INV BANORTE 0503347532 GASTO OPERACIÓN 17</t>
  </si>
  <si>
    <t>1114103002 INV BANORTE 0503432573 ESTATAL 2017</t>
  </si>
  <si>
    <t>1114103003 INV BANORTE 0503434607 PCCES SICES 2017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</si>
  <si>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</si>
  <si>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</si>
  <si>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</si>
  <si>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</si>
  <si>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12431531000 EQUIPO MEDICO Y DE LABOTATORIO 2011</t>
  </si>
  <si>
    <t>0.00%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</si>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</sst>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6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3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0" fillId="3" borderId="3" xfId="0" applyFont="1" applyFill="1" applyBorder="1"/>
    <xf numFmtId="164" fontId="10" fillId="3" borderId="5" xfId="0" applyNumberFormat="1" applyFont="1" applyFill="1" applyBorder="1"/>
    <xf numFmtId="0" fontId="10" fillId="3" borderId="0" xfId="0" applyFont="1" applyFill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/>
    <xf numFmtId="164" fontId="2" fillId="3" borderId="4" xfId="0" applyNumberFormat="1" applyFont="1" applyFill="1" applyBorder="1"/>
    <xf numFmtId="0" fontId="0" fillId="0" borderId="3" xfId="0" applyFont="1" applyBorder="1"/>
    <xf numFmtId="165" fontId="2" fillId="3" borderId="3" xfId="0" applyNumberFormat="1" applyFont="1" applyFill="1" applyBorder="1"/>
    <xf numFmtId="49" fontId="6" fillId="3" borderId="3" xfId="0" applyNumberFormat="1" applyFont="1" applyFill="1" applyBorder="1" applyAlignment="1">
      <alignment horizontal="left"/>
    </xf>
    <xf numFmtId="0" fontId="0" fillId="0" borderId="5" xfId="0" applyBorder="1"/>
    <xf numFmtId="0" fontId="2" fillId="2" borderId="2" xfId="0" applyFont="1" applyFill="1" applyBorder="1"/>
    <xf numFmtId="0" fontId="10" fillId="2" borderId="4" xfId="2" applyFont="1" applyFill="1" applyBorder="1" applyAlignment="1">
      <alignment horizontal="left" vertical="center" wrapText="1"/>
    </xf>
    <xf numFmtId="4" fontId="10" fillId="2" borderId="4" xfId="3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6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49" fontId="3" fillId="3" borderId="1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3" xfId="0" applyNumberFormat="1" applyFont="1" applyFill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left" wrapText="1"/>
    </xf>
    <xf numFmtId="10" fontId="2" fillId="3" borderId="3" xfId="0" applyNumberFormat="1" applyFont="1" applyFill="1" applyBorder="1"/>
    <xf numFmtId="9" fontId="3" fillId="2" borderId="2" xfId="1" applyNumberFormat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/>
    </xf>
    <xf numFmtId="43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3" fontId="15" fillId="0" borderId="2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7" fillId="0" borderId="0" xfId="0" applyFont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5" fillId="3" borderId="7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8" fillId="0" borderId="0" xfId="0" applyFont="1"/>
    <xf numFmtId="0" fontId="18" fillId="0" borderId="1" xfId="0" applyFont="1" applyBorder="1"/>
    <xf numFmtId="0" fontId="2" fillId="3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3619500</xdr:colOff>
      <xdr:row>73</xdr:row>
      <xdr:rowOff>134471</xdr:rowOff>
    </xdr:from>
    <xdr:ext cx="2990434" cy="937629"/>
    <xdr:sp macro="" textlink="">
      <xdr:nvSpPr>
        <xdr:cNvPr id="2" name="Rectángulo 1"/>
        <xdr:cNvSpPr/>
      </xdr:nvSpPr>
      <xdr:spPr>
        <a:xfrm>
          <a:off x="4381500" y="12774146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784411</xdr:colOff>
      <xdr:row>84</xdr:row>
      <xdr:rowOff>179294</xdr:rowOff>
    </xdr:from>
    <xdr:ext cx="2990434" cy="937629"/>
    <xdr:sp macro="" textlink="">
      <xdr:nvSpPr>
        <xdr:cNvPr id="3" name="Rectángulo 2"/>
        <xdr:cNvSpPr/>
      </xdr:nvSpPr>
      <xdr:spPr>
        <a:xfrm>
          <a:off x="6232711" y="14876369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1019735</xdr:colOff>
      <xdr:row>92</xdr:row>
      <xdr:rowOff>112059</xdr:rowOff>
    </xdr:from>
    <xdr:ext cx="2990434" cy="937629"/>
    <xdr:sp macro="" textlink="">
      <xdr:nvSpPr>
        <xdr:cNvPr id="4" name="Rectángulo 3"/>
        <xdr:cNvSpPr/>
      </xdr:nvSpPr>
      <xdr:spPr>
        <a:xfrm>
          <a:off x="6468035" y="16399809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1333500</xdr:colOff>
      <xdr:row>153</xdr:row>
      <xdr:rowOff>246529</xdr:rowOff>
    </xdr:from>
    <xdr:ext cx="2990434" cy="937629"/>
    <xdr:sp macro="" textlink="">
      <xdr:nvSpPr>
        <xdr:cNvPr id="5" name="Rectángulo 4"/>
        <xdr:cNvSpPr/>
      </xdr:nvSpPr>
      <xdr:spPr>
        <a:xfrm>
          <a:off x="6781800" y="26926054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3485030</xdr:colOff>
      <xdr:row>163</xdr:row>
      <xdr:rowOff>78441</xdr:rowOff>
    </xdr:from>
    <xdr:ext cx="2990434" cy="937629"/>
    <xdr:sp macro="" textlink="">
      <xdr:nvSpPr>
        <xdr:cNvPr id="6" name="Rectángulo 5"/>
        <xdr:cNvSpPr/>
      </xdr:nvSpPr>
      <xdr:spPr>
        <a:xfrm>
          <a:off x="4247030" y="28567716"/>
          <a:ext cx="2990434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3686736</xdr:colOff>
      <xdr:row>170</xdr:row>
      <xdr:rowOff>168088</xdr:rowOff>
    </xdr:from>
    <xdr:ext cx="2990434" cy="937629"/>
    <xdr:sp macro="" textlink="">
      <xdr:nvSpPr>
        <xdr:cNvPr id="7" name="Rectángulo 6"/>
        <xdr:cNvSpPr/>
      </xdr:nvSpPr>
      <xdr:spPr>
        <a:xfrm>
          <a:off x="4448736" y="30028963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100853</xdr:colOff>
      <xdr:row>215</xdr:row>
      <xdr:rowOff>134471</xdr:rowOff>
    </xdr:from>
    <xdr:ext cx="2990434" cy="937629"/>
    <xdr:sp macro="" textlink="">
      <xdr:nvSpPr>
        <xdr:cNvPr id="8" name="Rectángulo 7"/>
        <xdr:cNvSpPr/>
      </xdr:nvSpPr>
      <xdr:spPr>
        <a:xfrm>
          <a:off x="5549153" y="37567721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291352</xdr:colOff>
      <xdr:row>223</xdr:row>
      <xdr:rowOff>22412</xdr:rowOff>
    </xdr:from>
    <xdr:ext cx="2990434" cy="937629"/>
    <xdr:sp macro="" textlink="">
      <xdr:nvSpPr>
        <xdr:cNvPr id="9" name="Rectángulo 8"/>
        <xdr:cNvSpPr/>
      </xdr:nvSpPr>
      <xdr:spPr>
        <a:xfrm>
          <a:off x="5739652" y="38893937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1075765</xdr:colOff>
      <xdr:row>230</xdr:row>
      <xdr:rowOff>11206</xdr:rowOff>
    </xdr:from>
    <xdr:ext cx="2990434" cy="937629"/>
    <xdr:sp macro="" textlink="">
      <xdr:nvSpPr>
        <xdr:cNvPr id="10" name="Rectángulo 9"/>
        <xdr:cNvSpPr/>
      </xdr:nvSpPr>
      <xdr:spPr>
        <a:xfrm>
          <a:off x="6524065" y="40263856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818029</xdr:colOff>
      <xdr:row>275</xdr:row>
      <xdr:rowOff>156882</xdr:rowOff>
    </xdr:from>
    <xdr:ext cx="2990434" cy="937629"/>
    <xdr:sp macro="" textlink="">
      <xdr:nvSpPr>
        <xdr:cNvPr id="11" name="Rectángulo 10"/>
        <xdr:cNvSpPr/>
      </xdr:nvSpPr>
      <xdr:spPr>
        <a:xfrm>
          <a:off x="6266329" y="48448632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1</xdr:col>
      <xdr:colOff>638176</xdr:colOff>
      <xdr:row>508</xdr:row>
      <xdr:rowOff>0</xdr:rowOff>
    </xdr:from>
    <xdr:to>
      <xdr:col>1</xdr:col>
      <xdr:colOff>1322294</xdr:colOff>
      <xdr:row>509</xdr:row>
      <xdr:rowOff>123265</xdr:rowOff>
    </xdr:to>
    <xdr:sp macro="" textlink="">
      <xdr:nvSpPr>
        <xdr:cNvPr id="12" name="4 CuadroTexto"/>
        <xdr:cNvSpPr txBox="1"/>
      </xdr:nvSpPr>
      <xdr:spPr>
        <a:xfrm>
          <a:off x="1400176" y="87934800"/>
          <a:ext cx="684118" cy="285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1781176</xdr:colOff>
      <xdr:row>508</xdr:row>
      <xdr:rowOff>31750</xdr:rowOff>
    </xdr:from>
    <xdr:to>
      <xdr:col>3</xdr:col>
      <xdr:colOff>593912</xdr:colOff>
      <xdr:row>510</xdr:row>
      <xdr:rowOff>11206</xdr:rowOff>
    </xdr:to>
    <xdr:sp macro="" textlink="">
      <xdr:nvSpPr>
        <xdr:cNvPr id="13" name="4 CuadroTexto"/>
        <xdr:cNvSpPr txBox="1"/>
      </xdr:nvSpPr>
      <xdr:spPr>
        <a:xfrm>
          <a:off x="7229476" y="87966550"/>
          <a:ext cx="593911" cy="303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54783</xdr:colOff>
      <xdr:row>511</xdr:row>
      <xdr:rowOff>21787</xdr:rowOff>
    </xdr:from>
    <xdr:to>
      <xdr:col>2</xdr:col>
      <xdr:colOff>404309</xdr:colOff>
      <xdr:row>515</xdr:row>
      <xdr:rowOff>53538</xdr:rowOff>
    </xdr:to>
    <xdr:sp macro="" textlink="">
      <xdr:nvSpPr>
        <xdr:cNvPr id="14" name="9 CuadroTexto"/>
        <xdr:cNvSpPr txBox="1"/>
      </xdr:nvSpPr>
      <xdr:spPr>
        <a:xfrm>
          <a:off x="54783" y="88442362"/>
          <a:ext cx="5797826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RECTOR</a:t>
          </a:r>
          <a:endParaRPr lang="es-MX" sz="1100">
            <a:effectLst/>
            <a:latin typeface="+mn-lt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DANIEL JIMÉNEZ RODRÍGUEZ</a:t>
          </a:r>
          <a:endParaRPr lang="es-MX" sz="110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197971</xdr:colOff>
      <xdr:row>511</xdr:row>
      <xdr:rowOff>38349</xdr:rowOff>
    </xdr:from>
    <xdr:to>
      <xdr:col>4</xdr:col>
      <xdr:colOff>1770530</xdr:colOff>
      <xdr:row>516</xdr:row>
      <xdr:rowOff>146300</xdr:rowOff>
    </xdr:to>
    <xdr:sp macro="" textlink="">
      <xdr:nvSpPr>
        <xdr:cNvPr id="15" name="9 CuadroTexto"/>
        <xdr:cNvSpPr txBox="1"/>
      </xdr:nvSpPr>
      <xdr:spPr>
        <a:xfrm>
          <a:off x="7427446" y="88458924"/>
          <a:ext cx="3353734" cy="917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B5" s="4"/>
      <c r="C5" s="5"/>
      <c r="D5" s="6"/>
      <c r="E5" s="6"/>
      <c r="F5" s="6"/>
    </row>
    <row r="7" spans="1:11">
      <c r="C7" s="7" t="s">
        <v>2</v>
      </c>
      <c r="D7" s="8" t="s">
        <v>3</v>
      </c>
      <c r="E7" s="9"/>
      <c r="F7" s="10"/>
      <c r="I7" s="11"/>
      <c r="J7" s="12"/>
      <c r="K7" s="10"/>
    </row>
    <row r="9" spans="1:11" ht="1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>
      <c r="B10" s="14"/>
      <c r="C10" s="15"/>
      <c r="D10" s="11"/>
      <c r="E10" s="12"/>
      <c r="F10" s="10"/>
    </row>
    <row r="11" spans="1:11">
      <c r="B11" s="16" t="s">
        <v>5</v>
      </c>
      <c r="C11" s="17"/>
      <c r="D11" s="6"/>
      <c r="E11" s="6"/>
      <c r="F11" s="6"/>
    </row>
    <row r="12" spans="1:11">
      <c r="B12" s="18"/>
      <c r="C12" s="5"/>
      <c r="D12" s="6"/>
      <c r="E12" s="6"/>
      <c r="F12" s="6"/>
    </row>
    <row r="13" spans="1:11">
      <c r="B13" s="19" t="s">
        <v>6</v>
      </c>
      <c r="C13" s="5"/>
      <c r="D13" s="6"/>
      <c r="E13" s="6"/>
      <c r="F13" s="6"/>
    </row>
    <row r="14" spans="1:11">
      <c r="C14" s="5"/>
    </row>
    <row r="15" spans="1:11">
      <c r="B15" s="20" t="s">
        <v>7</v>
      </c>
      <c r="C15" s="12"/>
      <c r="D15" s="12"/>
      <c r="E15" s="12"/>
    </row>
    <row r="16" spans="1:11">
      <c r="B16" s="21"/>
      <c r="C16" s="12"/>
      <c r="D16" s="12"/>
      <c r="E16" s="12"/>
    </row>
    <row r="17" spans="2:5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4" t="s">
        <v>13</v>
      </c>
      <c r="C19" s="26">
        <v>4868872.1900000004</v>
      </c>
      <c r="D19" s="26"/>
      <c r="E19" s="26"/>
    </row>
    <row r="20" spans="2:5">
      <c r="B20" s="24" t="s">
        <v>14</v>
      </c>
      <c r="C20" s="26">
        <v>799961.03</v>
      </c>
      <c r="D20" s="26"/>
      <c r="E20" s="26"/>
    </row>
    <row r="21" spans="2:5">
      <c r="B21" s="24" t="s">
        <v>15</v>
      </c>
      <c r="C21" s="26">
        <v>673087.45</v>
      </c>
      <c r="D21" s="26">
        <v>0</v>
      </c>
      <c r="E21" s="26">
        <v>0</v>
      </c>
    </row>
    <row r="22" spans="2:5">
      <c r="B22" s="24"/>
      <c r="C22" s="26"/>
      <c r="D22" s="26"/>
      <c r="E22" s="26"/>
    </row>
    <row r="23" spans="2:5">
      <c r="B23" s="24" t="s">
        <v>16</v>
      </c>
      <c r="C23" s="26"/>
      <c r="D23" s="26">
        <v>0</v>
      </c>
      <c r="E23" s="26">
        <v>0</v>
      </c>
    </row>
    <row r="24" spans="2:5">
      <c r="B24" s="24" t="s">
        <v>17</v>
      </c>
      <c r="C24" s="26">
        <v>4831064.9800000004</v>
      </c>
      <c r="D24" s="26"/>
      <c r="E24" s="26"/>
    </row>
    <row r="25" spans="2:5">
      <c r="B25" s="24" t="s">
        <v>18</v>
      </c>
      <c r="C25" s="26">
        <v>9792816.6600000001</v>
      </c>
      <c r="D25" s="26"/>
      <c r="E25" s="26"/>
    </row>
    <row r="26" spans="2:5">
      <c r="B26" s="24" t="s">
        <v>19</v>
      </c>
      <c r="C26" s="26">
        <v>3652954.52</v>
      </c>
      <c r="D26" s="26"/>
      <c r="E26" s="26"/>
    </row>
    <row r="27" spans="2:5">
      <c r="B27" s="24" t="s">
        <v>20</v>
      </c>
      <c r="C27" s="26">
        <v>75543.11</v>
      </c>
      <c r="D27" s="26"/>
      <c r="E27" s="26"/>
    </row>
    <row r="28" spans="2:5">
      <c r="B28" s="24" t="s">
        <v>21</v>
      </c>
      <c r="C28" s="26">
        <v>1062152.93</v>
      </c>
      <c r="D28" s="26"/>
      <c r="E28" s="26"/>
    </row>
    <row r="29" spans="2:5">
      <c r="B29" s="24" t="s">
        <v>22</v>
      </c>
      <c r="C29" s="26">
        <v>5396110.9500000002</v>
      </c>
      <c r="D29" s="26"/>
      <c r="E29" s="26"/>
    </row>
    <row r="30" spans="2:5">
      <c r="B30" s="24" t="s">
        <v>23</v>
      </c>
      <c r="C30" s="26">
        <v>82922.509999999995</v>
      </c>
      <c r="D30" s="26"/>
      <c r="E30" s="26"/>
    </row>
    <row r="31" spans="2:5">
      <c r="B31" s="24" t="s">
        <v>24</v>
      </c>
      <c r="C31" s="26">
        <v>159939.85</v>
      </c>
      <c r="D31" s="26"/>
      <c r="E31" s="26"/>
    </row>
    <row r="32" spans="2:5">
      <c r="B32" s="24" t="s">
        <v>25</v>
      </c>
      <c r="C32" s="26">
        <v>1451608.63</v>
      </c>
      <c r="D32" s="26"/>
      <c r="E32" s="26"/>
    </row>
    <row r="33" spans="2:5">
      <c r="B33" s="24" t="s">
        <v>26</v>
      </c>
      <c r="C33" s="26">
        <v>386313.72</v>
      </c>
      <c r="D33" s="26"/>
      <c r="E33" s="26"/>
    </row>
    <row r="34" spans="2:5">
      <c r="B34" s="24" t="s">
        <v>27</v>
      </c>
      <c r="C34" s="26">
        <v>-801.17</v>
      </c>
      <c r="D34" s="26"/>
      <c r="E34" s="26"/>
    </row>
    <row r="35" spans="2:5">
      <c r="B35" s="24"/>
      <c r="C35" s="26"/>
      <c r="D35" s="26"/>
      <c r="E35" s="26"/>
    </row>
    <row r="36" spans="2:5">
      <c r="B36" s="24"/>
      <c r="C36" s="26"/>
      <c r="D36" s="26"/>
      <c r="E36" s="26"/>
    </row>
    <row r="37" spans="2:5">
      <c r="B37" s="24"/>
      <c r="C37" s="26"/>
      <c r="D37" s="26"/>
      <c r="E37" s="26"/>
    </row>
    <row r="38" spans="2:5">
      <c r="B38" s="24"/>
      <c r="C38" s="26"/>
      <c r="D38" s="26"/>
      <c r="E38" s="26"/>
    </row>
    <row r="39" spans="2:5">
      <c r="B39" s="24"/>
      <c r="C39" s="26"/>
      <c r="D39" s="26"/>
      <c r="E39" s="26"/>
    </row>
    <row r="40" spans="2:5">
      <c r="B40" s="24"/>
      <c r="C40" s="26"/>
      <c r="D40" s="26">
        <v>0</v>
      </c>
      <c r="E40" s="26">
        <v>0</v>
      </c>
    </row>
    <row r="41" spans="2:5">
      <c r="B41" s="27" t="s">
        <v>28</v>
      </c>
      <c r="C41" s="28"/>
      <c r="D41" s="28">
        <v>0</v>
      </c>
      <c r="E41" s="28">
        <v>0</v>
      </c>
    </row>
    <row r="42" spans="2:5">
      <c r="B42" s="21"/>
      <c r="C42" s="29">
        <f>SUM(C18:C41)</f>
        <v>33232547.359999999</v>
      </c>
      <c r="D42" s="23"/>
      <c r="E42" s="23">
        <f>SUM(E18:E41)</f>
        <v>0</v>
      </c>
    </row>
    <row r="43" spans="2:5">
      <c r="B43" s="21"/>
      <c r="C43" s="12"/>
      <c r="D43" s="12"/>
      <c r="E43" s="12"/>
    </row>
    <row r="44" spans="2:5">
      <c r="B44" s="21"/>
      <c r="C44" s="12"/>
      <c r="D44" s="12"/>
      <c r="E44" s="12"/>
    </row>
    <row r="45" spans="2:5">
      <c r="B45" s="21"/>
      <c r="C45" s="12"/>
      <c r="D45" s="12"/>
      <c r="E45" s="12"/>
    </row>
    <row r="46" spans="2:5">
      <c r="B46" s="20" t="s">
        <v>29</v>
      </c>
      <c r="C46" s="30"/>
      <c r="D46" s="12"/>
      <c r="E46" s="12"/>
    </row>
    <row r="48" spans="2:5">
      <c r="B48" s="22" t="s">
        <v>30</v>
      </c>
      <c r="C48" s="23" t="s">
        <v>9</v>
      </c>
      <c r="D48" s="23" t="s">
        <v>31</v>
      </c>
      <c r="E48" s="23" t="s">
        <v>32</v>
      </c>
    </row>
    <row r="49" spans="2:6">
      <c r="B49" s="24" t="s">
        <v>33</v>
      </c>
      <c r="C49" s="31"/>
      <c r="D49" s="31"/>
      <c r="E49" s="31"/>
    </row>
    <row r="50" spans="2:6">
      <c r="B50" s="24" t="s">
        <v>34</v>
      </c>
      <c r="C50" s="31">
        <v>30805.75</v>
      </c>
      <c r="D50" s="31">
        <v>30805.75</v>
      </c>
      <c r="E50" s="31">
        <v>38465.75</v>
      </c>
    </row>
    <row r="51" spans="2:6">
      <c r="B51" s="24" t="s">
        <v>35</v>
      </c>
      <c r="C51" s="31"/>
      <c r="D51" s="31"/>
      <c r="E51" s="31"/>
    </row>
    <row r="52" spans="2:6">
      <c r="B52" s="24"/>
      <c r="C52" s="31"/>
      <c r="D52" s="31"/>
      <c r="E52" s="31"/>
    </row>
    <row r="53" spans="2:6">
      <c r="B53" s="27"/>
      <c r="C53" s="32"/>
      <c r="D53" s="32"/>
      <c r="E53" s="32"/>
    </row>
    <row r="54" spans="2:6">
      <c r="C54" s="29">
        <f>SUM(C49:C53)</f>
        <v>30805.75</v>
      </c>
      <c r="D54" s="29">
        <f t="shared" ref="D54:E54" si="0">SUM(D49:D53)</f>
        <v>30805.75</v>
      </c>
      <c r="E54" s="29">
        <f t="shared" si="0"/>
        <v>38465.75</v>
      </c>
    </row>
    <row r="55" spans="2:6">
      <c r="C55" s="33"/>
      <c r="D55" s="33"/>
      <c r="E55" s="33"/>
    </row>
    <row r="57" spans="2:6">
      <c r="B57" s="22" t="s">
        <v>36</v>
      </c>
      <c r="C57" s="23" t="s">
        <v>9</v>
      </c>
      <c r="D57" s="23" t="s">
        <v>37</v>
      </c>
      <c r="E57" s="23" t="s">
        <v>38</v>
      </c>
      <c r="F57" s="23" t="s">
        <v>39</v>
      </c>
    </row>
    <row r="58" spans="2:6">
      <c r="B58" s="24" t="s">
        <v>40</v>
      </c>
      <c r="D58" s="31"/>
      <c r="E58" s="31"/>
      <c r="F58" s="31"/>
    </row>
    <row r="59" spans="2:6">
      <c r="B59" s="24" t="s">
        <v>41</v>
      </c>
      <c r="C59" s="31">
        <v>451276.73</v>
      </c>
      <c r="D59" s="31">
        <v>451276.73</v>
      </c>
      <c r="E59" s="31"/>
      <c r="F59" s="31"/>
    </row>
    <row r="60" spans="2:6">
      <c r="B60" s="24" t="s">
        <v>42</v>
      </c>
      <c r="C60" s="31">
        <v>73854.16</v>
      </c>
      <c r="D60" s="31">
        <v>73854.16</v>
      </c>
      <c r="E60" s="31"/>
      <c r="F60" s="31"/>
    </row>
    <row r="61" spans="2:6">
      <c r="B61" s="24" t="s">
        <v>43</v>
      </c>
      <c r="C61" s="31">
        <v>78412.92</v>
      </c>
      <c r="D61" s="31">
        <v>78412.92</v>
      </c>
      <c r="E61" s="31"/>
      <c r="F61" s="31"/>
    </row>
    <row r="62" spans="2:6">
      <c r="B62" s="24"/>
      <c r="C62" s="31"/>
      <c r="D62" s="31"/>
      <c r="E62" s="31"/>
      <c r="F62" s="31"/>
    </row>
    <row r="63" spans="2:6">
      <c r="B63" s="24" t="s">
        <v>44</v>
      </c>
      <c r="D63" s="31"/>
      <c r="E63" s="31"/>
      <c r="F63" s="31"/>
    </row>
    <row r="64" spans="2:6">
      <c r="B64" s="24" t="s">
        <v>45</v>
      </c>
      <c r="C64" s="31">
        <v>4900</v>
      </c>
      <c r="D64" s="31">
        <v>4900</v>
      </c>
      <c r="E64" s="31"/>
      <c r="F64" s="31"/>
    </row>
    <row r="65" spans="2:6">
      <c r="B65" s="24"/>
      <c r="C65" s="31"/>
      <c r="D65" s="31"/>
      <c r="E65" s="31"/>
      <c r="F65" s="31"/>
    </row>
    <row r="66" spans="2:6">
      <c r="B66" s="34" t="s">
        <v>46</v>
      </c>
      <c r="C66" s="31"/>
      <c r="D66" s="31"/>
      <c r="E66" s="31"/>
      <c r="F66" s="31"/>
    </row>
    <row r="67" spans="2:6">
      <c r="B67" s="35" t="s">
        <v>47</v>
      </c>
      <c r="C67" s="32">
        <v>487615.51</v>
      </c>
      <c r="D67" s="32">
        <v>487615.51</v>
      </c>
      <c r="E67" s="32"/>
      <c r="F67" s="32"/>
    </row>
    <row r="68" spans="2:6">
      <c r="C68" s="29">
        <f>SUM(C57:C67)</f>
        <v>1096059.32</v>
      </c>
      <c r="D68" s="29">
        <f>SUM(D57:D67)</f>
        <v>1096059.32</v>
      </c>
      <c r="E68" s="23">
        <f>SUM(E57:E67)</f>
        <v>0</v>
      </c>
      <c r="F68" s="23">
        <f>SUM(F57:F67)</f>
        <v>0</v>
      </c>
    </row>
    <row r="72" spans="2:6">
      <c r="B72" s="20" t="s">
        <v>48</v>
      </c>
    </row>
    <row r="73" spans="2:6">
      <c r="B73" s="36"/>
    </row>
    <row r="74" spans="2:6">
      <c r="B74" s="22" t="s">
        <v>49</v>
      </c>
      <c r="C74" s="23" t="s">
        <v>9</v>
      </c>
      <c r="D74" s="23" t="s">
        <v>50</v>
      </c>
    </row>
    <row r="75" spans="2:6">
      <c r="B75" s="37" t="s">
        <v>51</v>
      </c>
      <c r="C75" s="25"/>
      <c r="D75" s="25">
        <v>0</v>
      </c>
    </row>
    <row r="76" spans="2:6">
      <c r="B76" s="24"/>
      <c r="C76" s="26"/>
      <c r="D76" s="26">
        <v>0</v>
      </c>
    </row>
    <row r="77" spans="2:6">
      <c r="B77" s="24" t="s">
        <v>52</v>
      </c>
      <c r="C77" s="26"/>
      <c r="D77" s="26"/>
    </row>
    <row r="78" spans="2:6">
      <c r="B78" s="27"/>
      <c r="C78" s="28"/>
      <c r="D78" s="28">
        <v>0</v>
      </c>
    </row>
    <row r="79" spans="2:6">
      <c r="B79" s="38"/>
      <c r="C79" s="23">
        <f>SUM(C74:C78)</f>
        <v>0</v>
      </c>
      <c r="D79" s="23"/>
    </row>
    <row r="80" spans="2:6">
      <c r="B80" s="38"/>
      <c r="C80" s="39"/>
      <c r="D80" s="39"/>
    </row>
    <row r="81" spans="2:7">
      <c r="B81" s="38"/>
      <c r="C81" s="39"/>
      <c r="D81" s="39"/>
    </row>
    <row r="83" spans="2:7">
      <c r="B83" s="20" t="s">
        <v>53</v>
      </c>
    </row>
    <row r="84" spans="2:7">
      <c r="B84" s="36"/>
    </row>
    <row r="85" spans="2:7">
      <c r="B85" s="22" t="s">
        <v>54</v>
      </c>
      <c r="C85" s="23" t="s">
        <v>9</v>
      </c>
      <c r="D85" s="23" t="s">
        <v>10</v>
      </c>
      <c r="E85" s="23" t="s">
        <v>55</v>
      </c>
      <c r="F85" s="40" t="s">
        <v>56</v>
      </c>
      <c r="G85" s="23" t="s">
        <v>57</v>
      </c>
    </row>
    <row r="86" spans="2:7">
      <c r="B86" s="41" t="s">
        <v>58</v>
      </c>
      <c r="C86" s="39"/>
      <c r="D86" s="39">
        <v>0</v>
      </c>
      <c r="E86" s="39">
        <v>0</v>
      </c>
      <c r="F86" s="39">
        <v>0</v>
      </c>
      <c r="G86" s="42">
        <v>0</v>
      </c>
    </row>
    <row r="87" spans="2:7">
      <c r="B87" s="41"/>
      <c r="C87" s="39"/>
      <c r="D87" s="39">
        <v>0</v>
      </c>
      <c r="E87" s="39">
        <v>0</v>
      </c>
      <c r="F87" s="39">
        <v>0</v>
      </c>
      <c r="G87" s="42">
        <v>0</v>
      </c>
    </row>
    <row r="88" spans="2:7">
      <c r="B88" s="41"/>
      <c r="C88" s="39"/>
      <c r="D88" s="39">
        <v>0</v>
      </c>
      <c r="E88" s="39">
        <v>0</v>
      </c>
      <c r="F88" s="39">
        <v>0</v>
      </c>
      <c r="G88" s="42">
        <v>0</v>
      </c>
    </row>
    <row r="89" spans="2:7">
      <c r="B89" s="43"/>
      <c r="C89" s="44"/>
      <c r="D89" s="44">
        <v>0</v>
      </c>
      <c r="E89" s="44">
        <v>0</v>
      </c>
      <c r="F89" s="44">
        <v>0</v>
      </c>
      <c r="G89" s="45">
        <v>0</v>
      </c>
    </row>
    <row r="90" spans="2:7">
      <c r="B90" s="38"/>
      <c r="C90" s="23">
        <f>SUM(C85:C89)</f>
        <v>0</v>
      </c>
      <c r="D90" s="46">
        <v>0</v>
      </c>
      <c r="E90" s="47">
        <v>0</v>
      </c>
      <c r="F90" s="47">
        <v>0</v>
      </c>
      <c r="G90" s="48">
        <v>0</v>
      </c>
    </row>
    <row r="91" spans="2:7">
      <c r="B91" s="38"/>
      <c r="C91" s="49"/>
      <c r="D91" s="49"/>
      <c r="E91" s="49"/>
      <c r="F91" s="49"/>
      <c r="G91" s="49"/>
    </row>
    <row r="92" spans="2:7">
      <c r="B92" s="38"/>
      <c r="C92" s="49"/>
      <c r="D92" s="49"/>
      <c r="E92" s="49"/>
      <c r="F92" s="49"/>
      <c r="G92" s="49"/>
    </row>
    <row r="93" spans="2:7">
      <c r="B93" s="38"/>
      <c r="C93" s="49"/>
      <c r="D93" s="49"/>
      <c r="E93" s="49"/>
      <c r="F93" s="49"/>
      <c r="G93" s="49"/>
    </row>
    <row r="94" spans="2:7">
      <c r="B94" s="22" t="s">
        <v>59</v>
      </c>
      <c r="C94" s="23" t="s">
        <v>9</v>
      </c>
      <c r="D94" s="23" t="s">
        <v>10</v>
      </c>
      <c r="E94" s="23" t="s">
        <v>60</v>
      </c>
      <c r="F94" s="49"/>
      <c r="G94" s="49"/>
    </row>
    <row r="95" spans="2:7">
      <c r="B95" s="37" t="s">
        <v>61</v>
      </c>
      <c r="C95" s="42"/>
      <c r="D95" s="26">
        <v>0</v>
      </c>
      <c r="E95" s="26">
        <v>0</v>
      </c>
      <c r="F95" s="49"/>
      <c r="G95" s="49"/>
    </row>
    <row r="96" spans="2:7">
      <c r="B96" s="27"/>
      <c r="C96" s="42"/>
      <c r="D96" s="26">
        <v>0</v>
      </c>
      <c r="E96" s="26">
        <v>0</v>
      </c>
      <c r="F96" s="49"/>
      <c r="G96" s="49"/>
    </row>
    <row r="97" spans="2:7">
      <c r="B97" s="38"/>
      <c r="C97" s="23">
        <f>SUM(C95:C96)</f>
        <v>0</v>
      </c>
      <c r="D97" s="50"/>
      <c r="E97" s="51"/>
      <c r="F97" s="49"/>
      <c r="G97" s="49"/>
    </row>
    <row r="98" spans="2:7">
      <c r="B98" s="38"/>
      <c r="C98" s="49"/>
      <c r="D98" s="49"/>
      <c r="E98" s="49"/>
      <c r="F98" s="49"/>
      <c r="G98" s="49"/>
    </row>
    <row r="99" spans="2:7">
      <c r="B99" s="38"/>
      <c r="C99" s="49"/>
      <c r="D99" s="49"/>
      <c r="E99" s="49"/>
      <c r="F99" s="49"/>
      <c r="G99" s="49"/>
    </row>
    <row r="100" spans="2:7">
      <c r="B100" s="38"/>
      <c r="C100" s="49"/>
      <c r="D100" s="49"/>
      <c r="E100" s="49"/>
      <c r="F100" s="49"/>
      <c r="G100" s="49"/>
    </row>
    <row r="101" spans="2:7">
      <c r="B101" s="38"/>
      <c r="C101" s="49"/>
      <c r="D101" s="49"/>
      <c r="E101" s="49"/>
      <c r="F101" s="49"/>
      <c r="G101" s="49"/>
    </row>
    <row r="102" spans="2:7">
      <c r="B102" s="36"/>
    </row>
    <row r="103" spans="2:7">
      <c r="B103" s="20" t="s">
        <v>62</v>
      </c>
    </row>
    <row r="105" spans="2:7">
      <c r="B105" s="36"/>
    </row>
    <row r="106" spans="2:7">
      <c r="B106" s="22" t="s">
        <v>63</v>
      </c>
      <c r="C106" s="23" t="s">
        <v>64</v>
      </c>
      <c r="D106" s="23" t="s">
        <v>65</v>
      </c>
      <c r="E106" s="23" t="s">
        <v>66</v>
      </c>
      <c r="F106" s="23" t="s">
        <v>67</v>
      </c>
    </row>
    <row r="107" spans="2:7">
      <c r="B107" s="37" t="s">
        <v>68</v>
      </c>
      <c r="C107" s="52"/>
      <c r="D107" s="53"/>
      <c r="E107" s="53"/>
      <c r="F107" s="53">
        <v>0</v>
      </c>
    </row>
    <row r="108" spans="2:7" ht="15">
      <c r="B108" s="54" t="s">
        <v>69</v>
      </c>
      <c r="C108" s="55">
        <v>62633019.25</v>
      </c>
      <c r="D108" s="31">
        <v>62633019.25</v>
      </c>
      <c r="E108" s="31"/>
      <c r="F108" s="31">
        <v>0</v>
      </c>
    </row>
    <row r="109" spans="2:7" ht="15">
      <c r="B109" s="54"/>
      <c r="C109" s="55"/>
      <c r="D109" s="31"/>
      <c r="E109" s="31"/>
      <c r="F109" s="31"/>
    </row>
    <row r="110" spans="2:7">
      <c r="B110" s="24" t="s">
        <v>70</v>
      </c>
      <c r="C110" s="55"/>
      <c r="D110" s="31"/>
      <c r="E110" s="31"/>
      <c r="F110" s="31">
        <v>0</v>
      </c>
    </row>
    <row r="111" spans="2:7">
      <c r="B111" s="56" t="s">
        <v>71</v>
      </c>
      <c r="C111" s="31">
        <v>1691217.62</v>
      </c>
      <c r="D111" s="31">
        <v>1691217.62</v>
      </c>
      <c r="E111" s="31">
        <v>0</v>
      </c>
      <c r="F111" s="31">
        <v>0</v>
      </c>
    </row>
    <row r="112" spans="2:7">
      <c r="B112" s="56" t="s">
        <v>72</v>
      </c>
      <c r="C112" s="31">
        <v>93800</v>
      </c>
      <c r="D112" s="31">
        <v>93800</v>
      </c>
      <c r="E112" s="31">
        <v>0</v>
      </c>
      <c r="F112" s="31"/>
    </row>
    <row r="113" spans="2:6">
      <c r="B113" s="56" t="s">
        <v>73</v>
      </c>
      <c r="C113" s="31">
        <v>1969204.89</v>
      </c>
      <c r="D113" s="31">
        <v>1969204.89</v>
      </c>
      <c r="E113" s="31">
        <v>0</v>
      </c>
      <c r="F113" s="31"/>
    </row>
    <row r="114" spans="2:6">
      <c r="B114" s="56" t="s">
        <v>74</v>
      </c>
      <c r="C114" s="31">
        <v>132197</v>
      </c>
      <c r="D114" s="31">
        <v>132197</v>
      </c>
      <c r="E114" s="31">
        <v>0</v>
      </c>
      <c r="F114" s="31"/>
    </row>
    <row r="115" spans="2:6">
      <c r="B115" s="56" t="s">
        <v>75</v>
      </c>
      <c r="C115" s="31">
        <v>320528</v>
      </c>
      <c r="D115" s="31">
        <v>320528</v>
      </c>
      <c r="E115" s="31">
        <v>0</v>
      </c>
      <c r="F115" s="31"/>
    </row>
    <row r="116" spans="2:6">
      <c r="B116" s="56" t="s">
        <v>76</v>
      </c>
      <c r="C116" s="31">
        <v>63000</v>
      </c>
      <c r="D116" s="31">
        <v>63000</v>
      </c>
      <c r="E116" s="31">
        <v>0</v>
      </c>
      <c r="F116" s="31"/>
    </row>
    <row r="117" spans="2:6">
      <c r="B117" s="56" t="s">
        <v>77</v>
      </c>
      <c r="C117" s="31">
        <v>88392</v>
      </c>
      <c r="D117" s="31">
        <v>88392</v>
      </c>
      <c r="E117" s="31">
        <v>0</v>
      </c>
      <c r="F117" s="31"/>
    </row>
    <row r="118" spans="2:6">
      <c r="B118" s="56" t="s">
        <v>78</v>
      </c>
      <c r="C118" s="31">
        <v>92907.26</v>
      </c>
      <c r="D118" s="31">
        <v>115844.76</v>
      </c>
      <c r="E118" s="31">
        <v>22937.5</v>
      </c>
      <c r="F118" s="31"/>
    </row>
    <row r="119" spans="2:6">
      <c r="B119" s="56" t="s">
        <v>79</v>
      </c>
      <c r="C119" s="31">
        <v>4116.84</v>
      </c>
      <c r="D119" s="31">
        <v>4116.84</v>
      </c>
      <c r="E119" s="31">
        <v>0</v>
      </c>
      <c r="F119" s="31"/>
    </row>
    <row r="120" spans="2:6">
      <c r="B120" s="56" t="s">
        <v>80</v>
      </c>
      <c r="C120" s="31">
        <v>2152827.58</v>
      </c>
      <c r="D120" s="31">
        <v>2152827.58</v>
      </c>
      <c r="E120" s="31">
        <v>0</v>
      </c>
      <c r="F120" s="31"/>
    </row>
    <row r="121" spans="2:6">
      <c r="B121" s="56" t="s">
        <v>81</v>
      </c>
      <c r="C121" s="31">
        <v>305590.90000000002</v>
      </c>
      <c r="D121" s="31">
        <v>305590.90000000002</v>
      </c>
      <c r="E121" s="31">
        <v>0</v>
      </c>
      <c r="F121" s="31"/>
    </row>
    <row r="122" spans="2:6">
      <c r="B122" s="56" t="s">
        <v>82</v>
      </c>
      <c r="C122" s="31">
        <v>426163.68</v>
      </c>
      <c r="D122" s="31">
        <v>426163.68</v>
      </c>
      <c r="E122" s="31">
        <v>0</v>
      </c>
      <c r="F122" s="31"/>
    </row>
    <row r="123" spans="2:6">
      <c r="B123" s="56" t="s">
        <v>83</v>
      </c>
      <c r="C123" s="31">
        <v>313800</v>
      </c>
      <c r="D123" s="31">
        <v>313800</v>
      </c>
      <c r="E123" s="31">
        <v>0</v>
      </c>
      <c r="F123" s="31"/>
    </row>
    <row r="124" spans="2:6">
      <c r="B124" s="56" t="s">
        <v>84</v>
      </c>
      <c r="C124" s="31">
        <v>2607069.7599999998</v>
      </c>
      <c r="D124" s="31">
        <v>2607069.7599999998</v>
      </c>
      <c r="E124" s="31">
        <v>0</v>
      </c>
      <c r="F124" s="31"/>
    </row>
    <row r="125" spans="2:6">
      <c r="B125" s="56" t="s">
        <v>85</v>
      </c>
      <c r="C125" s="31">
        <v>42554.879999999997</v>
      </c>
      <c r="D125" s="31">
        <v>42554.879999999997</v>
      </c>
      <c r="E125" s="31">
        <v>0</v>
      </c>
      <c r="F125" s="31"/>
    </row>
    <row r="126" spans="2:6">
      <c r="B126" s="56" t="s">
        <v>86</v>
      </c>
      <c r="C126" s="31">
        <v>1181815.76</v>
      </c>
      <c r="D126" s="31">
        <v>1181815.76</v>
      </c>
      <c r="E126" s="31">
        <v>0</v>
      </c>
      <c r="F126" s="31"/>
    </row>
    <row r="127" spans="2:6">
      <c r="B127" s="56" t="s">
        <v>87</v>
      </c>
      <c r="C127" s="31">
        <v>1602461.8</v>
      </c>
      <c r="D127" s="31">
        <v>1602461.8</v>
      </c>
      <c r="E127" s="31">
        <v>0</v>
      </c>
      <c r="F127" s="31"/>
    </row>
    <row r="128" spans="2:6">
      <c r="B128" s="56" t="s">
        <v>88</v>
      </c>
      <c r="C128" s="31">
        <v>177288.83</v>
      </c>
      <c r="D128" s="31">
        <v>177288.83</v>
      </c>
      <c r="E128" s="31">
        <v>0</v>
      </c>
      <c r="F128" s="31"/>
    </row>
    <row r="129" spans="2:6">
      <c r="B129" s="24"/>
      <c r="C129" s="31"/>
      <c r="D129" s="31"/>
      <c r="E129" s="31"/>
      <c r="F129" s="31"/>
    </row>
    <row r="130" spans="2:6">
      <c r="B130" s="24" t="s">
        <v>89</v>
      </c>
      <c r="C130" s="55"/>
      <c r="D130" s="31"/>
      <c r="E130" s="31"/>
      <c r="F130" s="31">
        <v>0</v>
      </c>
    </row>
    <row r="131" spans="2:6">
      <c r="B131" s="56" t="s">
        <v>90</v>
      </c>
      <c r="C131" s="31">
        <v>-325967.42</v>
      </c>
      <c r="D131" s="31">
        <v>-325967.42</v>
      </c>
      <c r="E131" s="31">
        <v>0</v>
      </c>
      <c r="F131" s="31"/>
    </row>
    <row r="132" spans="2:6">
      <c r="B132" s="56" t="s">
        <v>91</v>
      </c>
      <c r="C132" s="31">
        <v>-4690</v>
      </c>
      <c r="D132" s="31">
        <v>-4690</v>
      </c>
      <c r="E132" s="31">
        <v>0</v>
      </c>
      <c r="F132" s="31"/>
    </row>
    <row r="133" spans="2:6">
      <c r="B133" s="56" t="s">
        <v>92</v>
      </c>
      <c r="C133" s="31">
        <v>-447869.22</v>
      </c>
      <c r="D133" s="31">
        <v>-447869.22</v>
      </c>
      <c r="E133" s="31">
        <v>0</v>
      </c>
      <c r="F133" s="31"/>
    </row>
    <row r="134" spans="2:6">
      <c r="B134" s="56" t="s">
        <v>93</v>
      </c>
      <c r="C134" s="31">
        <v>-12124.33</v>
      </c>
      <c r="D134" s="31">
        <v>-12124.33</v>
      </c>
      <c r="E134" s="31">
        <v>0</v>
      </c>
      <c r="F134" s="31"/>
    </row>
    <row r="135" spans="2:6">
      <c r="B135" s="56" t="s">
        <v>94</v>
      </c>
      <c r="C135" s="31">
        <v>-6538</v>
      </c>
      <c r="D135" s="31">
        <v>-6538</v>
      </c>
      <c r="E135" s="31">
        <v>0</v>
      </c>
      <c r="F135" s="31"/>
    </row>
    <row r="136" spans="2:6">
      <c r="B136" s="56" t="s">
        <v>95</v>
      </c>
      <c r="C136" s="31">
        <v>-7875</v>
      </c>
      <c r="D136" s="31">
        <v>-7875</v>
      </c>
      <c r="E136" s="31">
        <v>0</v>
      </c>
      <c r="F136" s="31"/>
    </row>
    <row r="137" spans="2:6">
      <c r="B137" s="56" t="s">
        <v>96</v>
      </c>
      <c r="C137" s="31">
        <v>-8838.4</v>
      </c>
      <c r="D137" s="31">
        <v>-8838.4</v>
      </c>
      <c r="E137" s="31">
        <v>0</v>
      </c>
      <c r="F137" s="31"/>
    </row>
    <row r="138" spans="2:6">
      <c r="B138" s="56" t="s">
        <v>97</v>
      </c>
      <c r="C138" s="31">
        <v>-6568.31</v>
      </c>
      <c r="D138" s="31">
        <v>-6568.31</v>
      </c>
      <c r="E138" s="31">
        <v>0</v>
      </c>
      <c r="F138" s="31"/>
    </row>
    <row r="139" spans="2:6">
      <c r="B139" s="56" t="s">
        <v>98</v>
      </c>
      <c r="C139" s="31">
        <v>-3493.07</v>
      </c>
      <c r="D139" s="31">
        <v>-3493.07</v>
      </c>
      <c r="E139" s="31">
        <v>0</v>
      </c>
      <c r="F139" s="31"/>
    </row>
    <row r="140" spans="2:6">
      <c r="B140" s="56" t="s">
        <v>99</v>
      </c>
      <c r="C140" s="31">
        <v>-826976.72</v>
      </c>
      <c r="D140" s="31">
        <v>-826976.72</v>
      </c>
      <c r="E140" s="31">
        <v>0</v>
      </c>
      <c r="F140" s="31"/>
    </row>
    <row r="141" spans="2:6">
      <c r="B141" s="56" t="s">
        <v>100</v>
      </c>
      <c r="C141" s="31">
        <v>-76397.73</v>
      </c>
      <c r="D141" s="31">
        <v>-76397.73</v>
      </c>
      <c r="E141" s="31">
        <v>0</v>
      </c>
      <c r="F141" s="31"/>
    </row>
    <row r="142" spans="2:6">
      <c r="B142" s="56" t="s">
        <v>101</v>
      </c>
      <c r="C142" s="31">
        <v>-28777.279999999999</v>
      </c>
      <c r="D142" s="31">
        <v>-28777.279999999999</v>
      </c>
      <c r="E142" s="31">
        <v>0</v>
      </c>
      <c r="F142" s="31"/>
    </row>
    <row r="143" spans="2:6">
      <c r="B143" s="56" t="s">
        <v>102</v>
      </c>
      <c r="C143" s="31">
        <v>-40200</v>
      </c>
      <c r="D143" s="31">
        <v>-40200</v>
      </c>
      <c r="E143" s="31">
        <v>0</v>
      </c>
      <c r="F143" s="31"/>
    </row>
    <row r="144" spans="2:6">
      <c r="B144" s="56" t="s">
        <v>103</v>
      </c>
      <c r="C144" s="31">
        <v>-179057.24</v>
      </c>
      <c r="D144" s="31">
        <v>-179057.24</v>
      </c>
      <c r="E144" s="31">
        <v>0</v>
      </c>
      <c r="F144" s="31"/>
    </row>
    <row r="145" spans="2:6">
      <c r="B145" s="56" t="s">
        <v>104</v>
      </c>
      <c r="C145" s="31">
        <v>-244622.16</v>
      </c>
      <c r="D145" s="31">
        <v>-244622.16</v>
      </c>
      <c r="E145" s="31">
        <v>0</v>
      </c>
      <c r="F145" s="31"/>
    </row>
    <row r="146" spans="2:6">
      <c r="B146" s="56" t="s">
        <v>105</v>
      </c>
      <c r="C146" s="31">
        <v>-13637.46</v>
      </c>
      <c r="D146" s="31">
        <v>-13637.46</v>
      </c>
      <c r="E146" s="31">
        <v>0</v>
      </c>
      <c r="F146" s="31"/>
    </row>
    <row r="147" spans="2:6">
      <c r="B147" s="56" t="s">
        <v>106</v>
      </c>
      <c r="C147" s="31">
        <v>-107867.49</v>
      </c>
      <c r="D147" s="31">
        <v>-107867.49</v>
      </c>
      <c r="E147" s="31">
        <v>0</v>
      </c>
      <c r="F147" s="31"/>
    </row>
    <row r="148" spans="2:6">
      <c r="B148" s="56" t="s">
        <v>107</v>
      </c>
      <c r="C148" s="31">
        <v>-158367.85</v>
      </c>
      <c r="D148" s="31">
        <v>-158367.85</v>
      </c>
      <c r="E148" s="31">
        <v>0</v>
      </c>
      <c r="F148" s="31"/>
    </row>
    <row r="149" spans="2:6">
      <c r="B149" s="56" t="s">
        <v>108</v>
      </c>
      <c r="C149" s="31">
        <v>-29548.14</v>
      </c>
      <c r="D149" s="31">
        <v>-29548.14</v>
      </c>
      <c r="E149" s="31"/>
      <c r="F149" s="31"/>
    </row>
    <row r="150" spans="2:6" ht="15">
      <c r="B150" s="57"/>
      <c r="C150" s="32"/>
      <c r="D150" s="32"/>
      <c r="E150" s="32"/>
      <c r="F150" s="32">
        <v>0</v>
      </c>
    </row>
    <row r="151" spans="2:6">
      <c r="C151" s="29">
        <f>SUM(C107:C150)</f>
        <v>73368540.230000034</v>
      </c>
      <c r="D151" s="29">
        <f>SUM(D107:D150)</f>
        <v>73391477.730000034</v>
      </c>
      <c r="E151" s="29">
        <f>SUM(E107:E150)</f>
        <v>22937.5</v>
      </c>
      <c r="F151" s="58"/>
    </row>
    <row r="154" spans="2:6">
      <c r="B154" s="22" t="s">
        <v>109</v>
      </c>
      <c r="C154" s="23" t="s">
        <v>64</v>
      </c>
      <c r="D154" s="23" t="s">
        <v>65</v>
      </c>
      <c r="E154" s="23" t="s">
        <v>66</v>
      </c>
      <c r="F154" s="23" t="s">
        <v>67</v>
      </c>
    </row>
    <row r="155" spans="2:6">
      <c r="B155" s="37" t="s">
        <v>110</v>
      </c>
      <c r="C155" s="25"/>
      <c r="D155" s="25"/>
      <c r="E155" s="25"/>
      <c r="F155" s="25"/>
    </row>
    <row r="156" spans="2:6">
      <c r="B156" s="24"/>
      <c r="C156" s="26"/>
      <c r="D156" s="26"/>
      <c r="E156" s="26"/>
      <c r="F156" s="26"/>
    </row>
    <row r="157" spans="2:6">
      <c r="B157" s="24" t="s">
        <v>111</v>
      </c>
      <c r="C157" s="26"/>
      <c r="D157" s="26"/>
      <c r="E157" s="26"/>
      <c r="F157" s="26"/>
    </row>
    <row r="158" spans="2:6">
      <c r="B158" s="24"/>
      <c r="C158" s="26"/>
      <c r="D158" s="26"/>
      <c r="E158" s="26"/>
      <c r="F158" s="26"/>
    </row>
    <row r="159" spans="2:6">
      <c r="B159" s="24" t="s">
        <v>89</v>
      </c>
      <c r="C159" s="26"/>
      <c r="D159" s="26"/>
      <c r="E159" s="26"/>
      <c r="F159" s="26"/>
    </row>
    <row r="160" spans="2:6" ht="15">
      <c r="B160" s="57"/>
      <c r="C160" s="28"/>
      <c r="D160" s="28"/>
      <c r="E160" s="28"/>
      <c r="F160" s="28"/>
    </row>
    <row r="161" spans="2:6">
      <c r="C161" s="23">
        <f>SUM(C159:C160)</f>
        <v>0</v>
      </c>
      <c r="D161" s="23">
        <f t="shared" ref="D161:E161" si="1">SUM(D159:D160)</f>
        <v>0</v>
      </c>
      <c r="E161" s="23">
        <f t="shared" si="1"/>
        <v>0</v>
      </c>
      <c r="F161" s="58"/>
    </row>
    <row r="164" spans="2:6">
      <c r="B164" s="22" t="s">
        <v>112</v>
      </c>
      <c r="C164" s="23" t="s">
        <v>9</v>
      </c>
    </row>
    <row r="165" spans="2:6">
      <c r="B165" s="37" t="s">
        <v>113</v>
      </c>
      <c r="C165" s="25"/>
    </row>
    <row r="166" spans="2:6">
      <c r="B166" s="24"/>
      <c r="C166" s="26"/>
    </row>
    <row r="167" spans="2:6">
      <c r="B167" s="27"/>
      <c r="C167" s="28"/>
    </row>
    <row r="168" spans="2:6">
      <c r="C168" s="23">
        <f>SUM(C166:C167)</f>
        <v>0</v>
      </c>
    </row>
    <row r="169" spans="2:6" ht="15">
      <c r="B169"/>
    </row>
    <row r="171" spans="2:6">
      <c r="B171" s="59" t="s">
        <v>114</v>
      </c>
      <c r="C171" s="60" t="s">
        <v>9</v>
      </c>
      <c r="D171" s="61" t="s">
        <v>115</v>
      </c>
    </row>
    <row r="172" spans="2:6">
      <c r="B172" s="62"/>
      <c r="C172" s="63"/>
      <c r="D172" s="64"/>
    </row>
    <row r="173" spans="2:6">
      <c r="B173" s="65"/>
      <c r="C173" s="66"/>
      <c r="D173" s="67"/>
    </row>
    <row r="174" spans="2:6">
      <c r="B174" s="68"/>
      <c r="C174" s="69"/>
      <c r="D174" s="69"/>
    </row>
    <row r="175" spans="2:6">
      <c r="B175" s="68"/>
      <c r="C175" s="69"/>
      <c r="D175" s="69"/>
    </row>
    <row r="176" spans="2:6">
      <c r="B176" s="70"/>
      <c r="C176" s="71"/>
      <c r="D176" s="71"/>
    </row>
    <row r="177" spans="2:6">
      <c r="C177" s="23">
        <f t="shared" ref="C177" si="2">SUM(C175:C176)</f>
        <v>0</v>
      </c>
      <c r="D177" s="23"/>
    </row>
    <row r="181" spans="2:6">
      <c r="B181" s="16" t="s">
        <v>116</v>
      </c>
    </row>
    <row r="183" spans="2:6">
      <c r="B183" s="59" t="s">
        <v>117</v>
      </c>
      <c r="C183" s="60" t="s">
        <v>9</v>
      </c>
      <c r="D183" s="23" t="s">
        <v>37</v>
      </c>
      <c r="E183" s="23" t="s">
        <v>38</v>
      </c>
      <c r="F183" s="23" t="s">
        <v>39</v>
      </c>
    </row>
    <row r="184" spans="2:6">
      <c r="B184" s="37" t="s">
        <v>118</v>
      </c>
      <c r="C184" s="53"/>
      <c r="D184" s="53"/>
      <c r="E184" s="53"/>
      <c r="F184" s="53"/>
    </row>
    <row r="185" spans="2:6">
      <c r="B185" s="56" t="s">
        <v>119</v>
      </c>
      <c r="C185" s="31">
        <v>4229.16</v>
      </c>
      <c r="D185" s="31">
        <v>4229.16</v>
      </c>
      <c r="E185" s="31"/>
      <c r="F185" s="31"/>
    </row>
    <row r="186" spans="2:6">
      <c r="B186" s="56" t="s">
        <v>120</v>
      </c>
      <c r="C186" s="31">
        <v>568689.39</v>
      </c>
      <c r="D186" s="31">
        <v>568689.39</v>
      </c>
      <c r="E186" s="31"/>
      <c r="F186" s="31"/>
    </row>
    <row r="187" spans="2:6">
      <c r="B187" s="56" t="s">
        <v>121</v>
      </c>
      <c r="C187" s="31">
        <v>46924.32</v>
      </c>
      <c r="D187" s="31">
        <v>46924.32</v>
      </c>
      <c r="E187" s="31"/>
      <c r="F187" s="31"/>
    </row>
    <row r="188" spans="2:6">
      <c r="B188" s="56" t="s">
        <v>122</v>
      </c>
      <c r="C188" s="31">
        <v>970453.4</v>
      </c>
      <c r="D188" s="31">
        <v>970453.4</v>
      </c>
      <c r="E188" s="31"/>
      <c r="F188" s="31"/>
    </row>
    <row r="189" spans="2:6">
      <c r="B189" s="56" t="s">
        <v>123</v>
      </c>
      <c r="C189" s="31">
        <v>665793.62</v>
      </c>
      <c r="D189" s="31">
        <v>665793.62</v>
      </c>
      <c r="E189" s="31"/>
      <c r="F189" s="31"/>
    </row>
    <row r="190" spans="2:6">
      <c r="B190" s="56" t="s">
        <v>124</v>
      </c>
      <c r="C190" s="31">
        <v>-10986.91</v>
      </c>
      <c r="D190" s="31">
        <v>-10986.91</v>
      </c>
      <c r="E190" s="31"/>
      <c r="F190" s="31"/>
    </row>
    <row r="191" spans="2:6">
      <c r="B191" s="56" t="s">
        <v>125</v>
      </c>
      <c r="C191" s="31">
        <v>347452.32</v>
      </c>
      <c r="D191" s="31">
        <v>347452.32</v>
      </c>
      <c r="E191" s="31"/>
      <c r="F191" s="31"/>
    </row>
    <row r="192" spans="2:6">
      <c r="B192" s="56" t="s">
        <v>126</v>
      </c>
      <c r="C192" s="31">
        <v>-200874.89</v>
      </c>
      <c r="D192" s="31">
        <v>-200874.89</v>
      </c>
      <c r="E192" s="31"/>
      <c r="F192" s="31"/>
    </row>
    <row r="193" spans="2:6">
      <c r="B193" s="56" t="s">
        <v>127</v>
      </c>
      <c r="C193" s="31">
        <v>43809.85</v>
      </c>
      <c r="D193" s="31">
        <v>43809.85</v>
      </c>
      <c r="E193" s="31"/>
      <c r="F193" s="31"/>
    </row>
    <row r="194" spans="2:6">
      <c r="B194" s="56" t="s">
        <v>128</v>
      </c>
      <c r="C194" s="31">
        <v>1307.3599999999999</v>
      </c>
      <c r="D194" s="31">
        <v>1307.3599999999999</v>
      </c>
      <c r="E194" s="31"/>
      <c r="F194" s="31"/>
    </row>
    <row r="195" spans="2:6">
      <c r="B195" s="56" t="s">
        <v>129</v>
      </c>
      <c r="C195" s="31">
        <v>73.150000000000006</v>
      </c>
      <c r="D195" s="31">
        <v>73.150000000000006</v>
      </c>
      <c r="E195" s="31"/>
      <c r="F195" s="31"/>
    </row>
    <row r="196" spans="2:6">
      <c r="B196" s="56" t="s">
        <v>130</v>
      </c>
      <c r="C196" s="31">
        <v>931.4</v>
      </c>
      <c r="D196" s="31">
        <v>931.4</v>
      </c>
      <c r="E196" s="31"/>
      <c r="F196" s="31"/>
    </row>
    <row r="197" spans="2:6">
      <c r="B197" s="56" t="s">
        <v>131</v>
      </c>
      <c r="C197" s="31">
        <v>639071.28</v>
      </c>
      <c r="D197" s="31">
        <v>639071.28</v>
      </c>
      <c r="E197" s="31"/>
      <c r="F197" s="31"/>
    </row>
    <row r="198" spans="2:6">
      <c r="B198" s="56" t="s">
        <v>132</v>
      </c>
      <c r="C198" s="31">
        <v>68482.89</v>
      </c>
      <c r="D198" s="31">
        <v>68482.89</v>
      </c>
      <c r="E198" s="31"/>
      <c r="F198" s="31"/>
    </row>
    <row r="199" spans="2:6">
      <c r="B199" s="56" t="s">
        <v>133</v>
      </c>
      <c r="C199" s="31">
        <v>1658.82</v>
      </c>
      <c r="D199" s="31">
        <v>1658.82</v>
      </c>
      <c r="E199" s="31"/>
      <c r="F199" s="31"/>
    </row>
    <row r="200" spans="2:6">
      <c r="B200" s="56" t="s">
        <v>134</v>
      </c>
      <c r="C200" s="31">
        <v>3744.11</v>
      </c>
      <c r="D200" s="31">
        <v>3744.11</v>
      </c>
      <c r="E200" s="31"/>
      <c r="F200" s="31"/>
    </row>
    <row r="201" spans="2:6">
      <c r="B201" s="56" t="s">
        <v>135</v>
      </c>
      <c r="C201" s="31">
        <v>-1493211.54</v>
      </c>
      <c r="D201" s="31">
        <v>-1493211.54</v>
      </c>
      <c r="E201" s="31"/>
      <c r="F201" s="31"/>
    </row>
    <row r="202" spans="2:6">
      <c r="B202" s="56" t="s">
        <v>136</v>
      </c>
      <c r="C202" s="31">
        <v>4000.43</v>
      </c>
      <c r="D202" s="31">
        <v>4000.43</v>
      </c>
      <c r="E202" s="31"/>
      <c r="F202" s="31"/>
    </row>
    <row r="203" spans="2:6">
      <c r="B203" s="56" t="s">
        <v>137</v>
      </c>
      <c r="C203" s="31">
        <v>1262.56</v>
      </c>
      <c r="D203" s="31">
        <v>1262.56</v>
      </c>
      <c r="E203" s="31"/>
      <c r="F203" s="31"/>
    </row>
    <row r="204" spans="2:6">
      <c r="B204" s="56" t="s">
        <v>138</v>
      </c>
      <c r="C204" s="31">
        <v>30002</v>
      </c>
      <c r="D204" s="31">
        <v>30002</v>
      </c>
      <c r="E204" s="31"/>
      <c r="F204" s="31"/>
    </row>
    <row r="205" spans="2:6">
      <c r="B205" s="56" t="s">
        <v>139</v>
      </c>
      <c r="C205" s="31">
        <v>117.07</v>
      </c>
      <c r="D205" s="31">
        <v>117.07</v>
      </c>
      <c r="E205" s="31"/>
      <c r="F205" s="31"/>
    </row>
    <row r="206" spans="2:6">
      <c r="B206" s="56" t="s">
        <v>140</v>
      </c>
      <c r="C206" s="31">
        <v>158910</v>
      </c>
      <c r="D206" s="31">
        <v>158910</v>
      </c>
      <c r="E206" s="31"/>
      <c r="F206" s="31"/>
    </row>
    <row r="207" spans="2:6">
      <c r="B207" s="56" t="s">
        <v>141</v>
      </c>
      <c r="C207" s="31">
        <v>73047.45</v>
      </c>
      <c r="D207" s="31">
        <v>73047.45</v>
      </c>
      <c r="E207" s="31"/>
      <c r="F207" s="31"/>
    </row>
    <row r="208" spans="2:6">
      <c r="B208" s="56" t="s">
        <v>142</v>
      </c>
      <c r="C208" s="31">
        <v>-5024354.53</v>
      </c>
      <c r="D208" s="31">
        <v>-5024354.53</v>
      </c>
      <c r="E208" s="31"/>
      <c r="F208" s="31"/>
    </row>
    <row r="209" spans="2:6">
      <c r="B209" s="56" t="s">
        <v>143</v>
      </c>
      <c r="C209" s="31">
        <v>-1130.04</v>
      </c>
      <c r="D209" s="31">
        <v>-1130.04</v>
      </c>
      <c r="E209" s="31"/>
      <c r="F209" s="31"/>
    </row>
    <row r="210" spans="2:6">
      <c r="B210" s="24"/>
      <c r="C210" s="31"/>
      <c r="D210" s="31"/>
      <c r="E210" s="31"/>
      <c r="F210" s="31"/>
    </row>
    <row r="211" spans="2:6">
      <c r="B211" s="24" t="s">
        <v>144</v>
      </c>
      <c r="C211" s="31">
        <f>SUM(C185:C210)</f>
        <v>-3100597.330000001</v>
      </c>
      <c r="D211" s="31">
        <f>SUM(D185:D210)</f>
        <v>-3100597.330000001</v>
      </c>
      <c r="E211" s="31"/>
      <c r="F211" s="31"/>
    </row>
    <row r="212" spans="2:6">
      <c r="B212" s="27"/>
      <c r="C212" s="32"/>
      <c r="D212" s="32"/>
      <c r="E212" s="32"/>
      <c r="F212" s="32"/>
    </row>
    <row r="213" spans="2:6">
      <c r="C213" s="29">
        <f>SUM(C211:C212)</f>
        <v>-3100597.330000001</v>
      </c>
      <c r="D213" s="29">
        <f t="shared" ref="D213:F213" si="3">SUM(D211:D212)</f>
        <v>-3100597.330000001</v>
      </c>
      <c r="E213" s="23">
        <f t="shared" si="3"/>
        <v>0</v>
      </c>
      <c r="F213" s="23">
        <f t="shared" si="3"/>
        <v>0</v>
      </c>
    </row>
    <row r="217" spans="2:6">
      <c r="B217" s="59" t="s">
        <v>145</v>
      </c>
      <c r="C217" s="60" t="s">
        <v>9</v>
      </c>
      <c r="D217" s="23" t="s">
        <v>146</v>
      </c>
      <c r="E217" s="23" t="s">
        <v>115</v>
      </c>
    </row>
    <row r="218" spans="2:6">
      <c r="B218" s="72" t="s">
        <v>147</v>
      </c>
      <c r="C218" s="73"/>
      <c r="D218" s="74"/>
      <c r="E218" s="75"/>
    </row>
    <row r="219" spans="2:6">
      <c r="B219" s="76"/>
      <c r="C219" s="77"/>
      <c r="D219" s="78"/>
      <c r="E219" s="79"/>
    </row>
    <row r="220" spans="2:6">
      <c r="B220" s="80"/>
      <c r="C220" s="81"/>
      <c r="D220" s="82"/>
      <c r="E220" s="83"/>
    </row>
    <row r="221" spans="2:6">
      <c r="C221" s="23">
        <f>SUM(C219:C220)</f>
        <v>0</v>
      </c>
      <c r="D221" s="84"/>
      <c r="E221" s="85"/>
    </row>
    <row r="224" spans="2:6" ht="25.5">
      <c r="B224" s="59" t="s">
        <v>148</v>
      </c>
      <c r="C224" s="60" t="s">
        <v>9</v>
      </c>
      <c r="D224" s="23" t="s">
        <v>146</v>
      </c>
      <c r="E224" s="23" t="s">
        <v>115</v>
      </c>
    </row>
    <row r="225" spans="2:5">
      <c r="B225" s="72" t="s">
        <v>149</v>
      </c>
      <c r="C225" s="73"/>
      <c r="D225" s="74"/>
      <c r="E225" s="75"/>
    </row>
    <row r="226" spans="2:5">
      <c r="B226" s="76"/>
      <c r="C226" s="77"/>
      <c r="D226" s="78"/>
      <c r="E226" s="79"/>
    </row>
    <row r="227" spans="2:5">
      <c r="B227" s="80"/>
      <c r="C227" s="81"/>
      <c r="D227" s="82"/>
      <c r="E227" s="83"/>
    </row>
    <row r="228" spans="2:5">
      <c r="C228" s="23">
        <f>SUM(C226:C227)</f>
        <v>0</v>
      </c>
      <c r="D228" s="84"/>
      <c r="E228" s="85"/>
    </row>
    <row r="229" spans="2:5" ht="15">
      <c r="B229"/>
    </row>
    <row r="231" spans="2:5">
      <c r="B231" s="59" t="s">
        <v>150</v>
      </c>
      <c r="C231" s="60" t="s">
        <v>9</v>
      </c>
      <c r="D231" s="23" t="s">
        <v>146</v>
      </c>
      <c r="E231" s="23" t="s">
        <v>115</v>
      </c>
    </row>
    <row r="232" spans="2:5">
      <c r="B232" s="72" t="s">
        <v>151</v>
      </c>
      <c r="C232" s="73"/>
      <c r="D232" s="74"/>
      <c r="E232" s="75"/>
    </row>
    <row r="233" spans="2:5">
      <c r="B233" s="76"/>
      <c r="C233" s="77"/>
      <c r="D233" s="78"/>
      <c r="E233" s="79"/>
    </row>
    <row r="234" spans="2:5">
      <c r="B234" s="80"/>
      <c r="C234" s="81"/>
      <c r="D234" s="82"/>
      <c r="E234" s="83"/>
    </row>
    <row r="235" spans="2:5">
      <c r="C235" s="23">
        <f>SUM(C233:C234)</f>
        <v>0</v>
      </c>
      <c r="D235" s="84"/>
      <c r="E235" s="85"/>
    </row>
    <row r="238" spans="2:5">
      <c r="B238" s="59" t="s">
        <v>152</v>
      </c>
      <c r="C238" s="60" t="s">
        <v>9</v>
      </c>
      <c r="D238" s="86" t="s">
        <v>146</v>
      </c>
      <c r="E238" s="86" t="s">
        <v>55</v>
      </c>
    </row>
    <row r="239" spans="2:5">
      <c r="B239" s="72" t="s">
        <v>153</v>
      </c>
      <c r="C239" s="25"/>
      <c r="D239" s="25">
        <v>0</v>
      </c>
      <c r="E239" s="25">
        <v>0</v>
      </c>
    </row>
    <row r="240" spans="2:5">
      <c r="B240" s="56" t="s">
        <v>154</v>
      </c>
      <c r="C240" s="26">
        <v>586555.88</v>
      </c>
      <c r="D240" s="26">
        <v>0</v>
      </c>
      <c r="E240" s="26">
        <v>0</v>
      </c>
    </row>
    <row r="241" spans="2:5">
      <c r="B241" s="27"/>
      <c r="C241" s="87"/>
      <c r="D241" s="87">
        <v>0</v>
      </c>
      <c r="E241" s="87">
        <v>0</v>
      </c>
    </row>
    <row r="242" spans="2:5">
      <c r="C242" s="29">
        <f>SUM(C240:C241)</f>
        <v>586555.88</v>
      </c>
      <c r="D242" s="84"/>
      <c r="E242" s="85"/>
    </row>
    <row r="246" spans="2:5">
      <c r="B246" s="16" t="s">
        <v>155</v>
      </c>
    </row>
    <row r="247" spans="2:5">
      <c r="B247" s="16"/>
    </row>
    <row r="248" spans="2:5">
      <c r="B248" s="16" t="s">
        <v>156</v>
      </c>
    </row>
    <row r="250" spans="2:5">
      <c r="B250" s="88" t="s">
        <v>157</v>
      </c>
      <c r="C250" s="89" t="s">
        <v>9</v>
      </c>
      <c r="D250" s="23" t="s">
        <v>158</v>
      </c>
      <c r="E250" s="23" t="s">
        <v>55</v>
      </c>
    </row>
    <row r="251" spans="2:5">
      <c r="B251" s="37" t="s">
        <v>159</v>
      </c>
      <c r="C251" s="53"/>
      <c r="D251" s="53"/>
      <c r="E251" s="53"/>
    </row>
    <row r="252" spans="2:5">
      <c r="B252" s="56" t="s">
        <v>160</v>
      </c>
      <c r="C252" s="31">
        <v>14853.71</v>
      </c>
      <c r="D252" s="31"/>
      <c r="E252" s="31"/>
    </row>
    <row r="253" spans="2:5">
      <c r="B253" s="56" t="s">
        <v>161</v>
      </c>
      <c r="C253" s="31">
        <v>1568</v>
      </c>
      <c r="D253" s="31"/>
      <c r="E253" s="31"/>
    </row>
    <row r="254" spans="2:5">
      <c r="B254" s="56" t="s">
        <v>162</v>
      </c>
      <c r="C254" s="31">
        <v>4052</v>
      </c>
      <c r="D254" s="31"/>
      <c r="E254" s="31"/>
    </row>
    <row r="255" spans="2:5">
      <c r="B255" s="56" t="s">
        <v>163</v>
      </c>
      <c r="C255" s="31">
        <v>182612</v>
      </c>
      <c r="D255" s="31"/>
      <c r="E255" s="31"/>
    </row>
    <row r="256" spans="2:5">
      <c r="B256" s="56" t="s">
        <v>164</v>
      </c>
      <c r="C256" s="31">
        <v>107172</v>
      </c>
      <c r="D256" s="31"/>
      <c r="E256" s="31"/>
    </row>
    <row r="257" spans="2:5">
      <c r="B257" s="56" t="s">
        <v>165</v>
      </c>
      <c r="C257" s="31">
        <v>15400</v>
      </c>
      <c r="D257" s="31"/>
      <c r="E257" s="31"/>
    </row>
    <row r="258" spans="2:5">
      <c r="B258" s="56" t="s">
        <v>166</v>
      </c>
      <c r="C258" s="31">
        <v>1516.56</v>
      </c>
      <c r="D258" s="31"/>
      <c r="E258" s="31"/>
    </row>
    <row r="259" spans="2:5">
      <c r="B259" s="56" t="s">
        <v>167</v>
      </c>
      <c r="C259" s="31">
        <v>1020000</v>
      </c>
      <c r="D259" s="31"/>
      <c r="E259" s="31"/>
    </row>
    <row r="260" spans="2:5">
      <c r="B260" s="56" t="s">
        <v>168</v>
      </c>
      <c r="C260" s="31">
        <v>130580</v>
      </c>
      <c r="D260" s="31"/>
      <c r="E260" s="31"/>
    </row>
    <row r="261" spans="2:5">
      <c r="B261" s="24"/>
      <c r="C261" s="31"/>
      <c r="D261" s="31"/>
      <c r="E261" s="31"/>
    </row>
    <row r="262" spans="2:5" ht="25.5">
      <c r="B262" s="90" t="s">
        <v>169</v>
      </c>
      <c r="C262" s="31"/>
      <c r="D262" s="31"/>
      <c r="E262" s="31"/>
    </row>
    <row r="263" spans="2:5">
      <c r="B263" s="91" t="s">
        <v>170</v>
      </c>
      <c r="C263" s="31">
        <v>9907780.3499999996</v>
      </c>
      <c r="D263" s="31"/>
      <c r="E263" s="31"/>
    </row>
    <row r="264" spans="2:5">
      <c r="B264" s="91" t="s">
        <v>171</v>
      </c>
      <c r="C264" s="31">
        <v>902230</v>
      </c>
      <c r="D264" s="31"/>
      <c r="E264" s="31"/>
    </row>
    <row r="265" spans="2:5">
      <c r="B265" s="91" t="s">
        <v>172</v>
      </c>
      <c r="C265" s="31">
        <v>2085457.65</v>
      </c>
      <c r="D265" s="31"/>
      <c r="E265" s="31"/>
    </row>
    <row r="266" spans="2:5">
      <c r="B266" s="91" t="s">
        <v>173</v>
      </c>
      <c r="C266" s="31">
        <v>12573495.439999999</v>
      </c>
      <c r="D266" s="31"/>
      <c r="E266" s="31"/>
    </row>
    <row r="267" spans="2:5">
      <c r="B267" s="91" t="s">
        <v>174</v>
      </c>
      <c r="C267" s="31">
        <v>1240266.24</v>
      </c>
      <c r="D267" s="31"/>
      <c r="E267" s="31"/>
    </row>
    <row r="268" spans="2:5">
      <c r="B268" s="91" t="s">
        <v>175</v>
      </c>
      <c r="C268" s="31">
        <v>3281467.14</v>
      </c>
      <c r="D268" s="31"/>
      <c r="E268" s="31"/>
    </row>
    <row r="269" spans="2:5">
      <c r="B269" s="91" t="s">
        <v>176</v>
      </c>
      <c r="C269" s="31">
        <v>208000</v>
      </c>
      <c r="D269" s="31"/>
      <c r="E269" s="31"/>
    </row>
    <row r="270" spans="2:5">
      <c r="B270" s="91" t="s">
        <v>177</v>
      </c>
      <c r="C270" s="31">
        <v>1170212.3700000001</v>
      </c>
      <c r="D270" s="31"/>
      <c r="E270" s="31"/>
    </row>
    <row r="271" spans="2:5">
      <c r="B271" s="90"/>
      <c r="C271" s="31"/>
      <c r="D271" s="31"/>
      <c r="E271" s="31"/>
    </row>
    <row r="272" spans="2:5">
      <c r="B272" s="27"/>
      <c r="C272" s="32"/>
      <c r="D272" s="32"/>
      <c r="E272" s="32"/>
    </row>
    <row r="273" spans="2:5">
      <c r="C273" s="29">
        <f>SUM(C251:C272)</f>
        <v>32846663.460000001</v>
      </c>
      <c r="D273" s="84"/>
      <c r="E273" s="85"/>
    </row>
    <row r="276" spans="2:5">
      <c r="B276" s="88" t="s">
        <v>178</v>
      </c>
      <c r="C276" s="89" t="s">
        <v>9</v>
      </c>
      <c r="D276" s="23" t="s">
        <v>158</v>
      </c>
      <c r="E276" s="23" t="s">
        <v>55</v>
      </c>
    </row>
    <row r="277" spans="2:5" ht="25.5">
      <c r="B277" s="92" t="s">
        <v>179</v>
      </c>
      <c r="C277" s="53"/>
      <c r="D277" s="53"/>
      <c r="E277" s="53"/>
    </row>
    <row r="278" spans="2:5">
      <c r="B278" s="24"/>
      <c r="C278" s="31"/>
      <c r="D278" s="31"/>
      <c r="E278" s="31"/>
    </row>
    <row r="279" spans="2:5">
      <c r="B279" s="24"/>
      <c r="C279" s="31"/>
      <c r="D279" s="31"/>
      <c r="E279" s="31"/>
    </row>
    <row r="280" spans="2:5">
      <c r="B280" s="27"/>
      <c r="C280" s="32"/>
      <c r="D280" s="32"/>
      <c r="E280" s="32"/>
    </row>
    <row r="281" spans="2:5">
      <c r="C281" s="23">
        <f>SUM(C279:C280)</f>
        <v>0</v>
      </c>
      <c r="D281" s="84"/>
      <c r="E281" s="85"/>
    </row>
    <row r="285" spans="2:5">
      <c r="B285" s="16" t="s">
        <v>180</v>
      </c>
    </row>
    <row r="287" spans="2:5">
      <c r="B287" s="88" t="s">
        <v>181</v>
      </c>
      <c r="C287" s="89" t="s">
        <v>9</v>
      </c>
      <c r="D287" s="23" t="s">
        <v>182</v>
      </c>
      <c r="E287" s="23" t="s">
        <v>183</v>
      </c>
    </row>
    <row r="288" spans="2:5">
      <c r="B288" s="37" t="s">
        <v>184</v>
      </c>
      <c r="C288" s="53"/>
      <c r="D288" s="53"/>
      <c r="E288" s="53">
        <v>0</v>
      </c>
    </row>
    <row r="289" spans="2:5">
      <c r="B289" s="31" t="s">
        <v>185</v>
      </c>
      <c r="C289" s="31">
        <v>8107463.7800000003</v>
      </c>
      <c r="D289" s="93">
        <v>0.50725331750845248</v>
      </c>
      <c r="E289" s="31">
        <v>0</v>
      </c>
    </row>
    <row r="290" spans="2:5">
      <c r="B290" s="31" t="s">
        <v>186</v>
      </c>
      <c r="C290" s="31">
        <v>1931389.7</v>
      </c>
      <c r="D290" s="93">
        <v>0.12083974215752274</v>
      </c>
      <c r="E290" s="31"/>
    </row>
    <row r="291" spans="2:5">
      <c r="B291" s="31" t="s">
        <v>187</v>
      </c>
      <c r="C291" s="31">
        <v>775052.84</v>
      </c>
      <c r="D291" s="93">
        <v>4.8492122197843206E-2</v>
      </c>
      <c r="E291" s="31"/>
    </row>
    <row r="292" spans="2:5">
      <c r="B292" s="31" t="s">
        <v>188</v>
      </c>
      <c r="C292" s="31">
        <v>1339278.7</v>
      </c>
      <c r="D292" s="93">
        <v>8.3793598353073054E-2</v>
      </c>
      <c r="E292" s="31"/>
    </row>
    <row r="293" spans="2:5">
      <c r="B293" s="31" t="s">
        <v>189</v>
      </c>
      <c r="C293" s="31">
        <v>380589.22</v>
      </c>
      <c r="D293" s="93">
        <v>2.3812026756036182E-2</v>
      </c>
      <c r="E293" s="31"/>
    </row>
    <row r="294" spans="2:5">
      <c r="B294" s="31" t="s">
        <v>190</v>
      </c>
      <c r="C294" s="31">
        <v>116485.43</v>
      </c>
      <c r="D294" s="93">
        <v>7.288052393728808E-3</v>
      </c>
      <c r="E294" s="31"/>
    </row>
    <row r="295" spans="2:5">
      <c r="B295" s="31" t="s">
        <v>191</v>
      </c>
      <c r="C295" s="31">
        <v>667</v>
      </c>
      <c r="D295" s="93">
        <v>4.1731665038426825E-5</v>
      </c>
      <c r="E295" s="31"/>
    </row>
    <row r="296" spans="2:5">
      <c r="B296" s="31" t="s">
        <v>192</v>
      </c>
      <c r="C296" s="31">
        <v>42690.01</v>
      </c>
      <c r="D296" s="93">
        <v>2.6709523205503622E-3</v>
      </c>
      <c r="E296" s="31"/>
    </row>
    <row r="297" spans="2:5">
      <c r="B297" s="31" t="s">
        <v>193</v>
      </c>
      <c r="C297" s="31">
        <v>346.84</v>
      </c>
      <c r="D297" s="93">
        <v>2.1700465819981948E-5</v>
      </c>
      <c r="E297" s="31"/>
    </row>
    <row r="298" spans="2:5">
      <c r="B298" s="31" t="s">
        <v>194</v>
      </c>
      <c r="C298" s="31">
        <v>168511.61</v>
      </c>
      <c r="D298" s="93">
        <v>1.0543133528644701E-2</v>
      </c>
      <c r="E298" s="31"/>
    </row>
    <row r="299" spans="2:5">
      <c r="B299" s="31" t="s">
        <v>195</v>
      </c>
      <c r="C299" s="31">
        <v>313.99</v>
      </c>
      <c r="D299" s="93">
        <v>1.9645165675285817E-5</v>
      </c>
      <c r="E299" s="31"/>
    </row>
    <row r="300" spans="2:5">
      <c r="B300" s="31" t="s">
        <v>196</v>
      </c>
      <c r="C300" s="31">
        <v>8525.2999999999993</v>
      </c>
      <c r="D300" s="93">
        <v>5.3339574805412319E-4</v>
      </c>
      <c r="E300" s="31"/>
    </row>
    <row r="301" spans="2:5">
      <c r="B301" s="31" t="s">
        <v>197</v>
      </c>
      <c r="C301" s="31">
        <v>5455.9</v>
      </c>
      <c r="D301" s="93">
        <v>3.4135500942001934E-4</v>
      </c>
      <c r="E301" s="31"/>
    </row>
    <row r="302" spans="2:5">
      <c r="B302" s="31" t="s">
        <v>198</v>
      </c>
      <c r="C302" s="31">
        <v>15346.12</v>
      </c>
      <c r="D302" s="93">
        <v>9.6014863490180319E-4</v>
      </c>
      <c r="E302" s="31"/>
    </row>
    <row r="303" spans="2:5">
      <c r="B303" s="31" t="s">
        <v>199</v>
      </c>
      <c r="C303" s="31">
        <v>20789.57</v>
      </c>
      <c r="D303" s="93">
        <v>1.3007246949519149E-3</v>
      </c>
      <c r="E303" s="31"/>
    </row>
    <row r="304" spans="2:5">
      <c r="B304" s="31" t="s">
        <v>200</v>
      </c>
      <c r="C304" s="31">
        <v>21261.62</v>
      </c>
      <c r="D304" s="93">
        <v>1.3302590764832332E-3</v>
      </c>
      <c r="E304" s="31"/>
    </row>
    <row r="305" spans="2:5">
      <c r="B305" s="31" t="s">
        <v>201</v>
      </c>
      <c r="C305" s="31">
        <v>4119</v>
      </c>
      <c r="D305" s="93">
        <v>2.5771023732125951E-4</v>
      </c>
      <c r="E305" s="31"/>
    </row>
    <row r="306" spans="2:5">
      <c r="B306" s="31" t="s">
        <v>202</v>
      </c>
      <c r="C306" s="31">
        <v>6161.11</v>
      </c>
      <c r="D306" s="93">
        <v>3.8547732951259653E-4</v>
      </c>
      <c r="E306" s="31"/>
    </row>
    <row r="307" spans="2:5">
      <c r="B307" s="31" t="s">
        <v>203</v>
      </c>
      <c r="C307" s="31">
        <v>24415.01</v>
      </c>
      <c r="D307" s="93">
        <v>1.5275547514690274E-3</v>
      </c>
      <c r="E307" s="31"/>
    </row>
    <row r="308" spans="2:5">
      <c r="B308" s="31" t="s">
        <v>204</v>
      </c>
      <c r="C308" s="31">
        <v>10799.14</v>
      </c>
      <c r="D308" s="93">
        <v>6.7566130912005489E-4</v>
      </c>
      <c r="E308" s="31"/>
    </row>
    <row r="309" spans="2:5">
      <c r="B309" s="31" t="s">
        <v>205</v>
      </c>
      <c r="C309" s="31">
        <v>29663.23</v>
      </c>
      <c r="D309" s="93">
        <v>1.8559160094719846E-3</v>
      </c>
      <c r="E309" s="31"/>
    </row>
    <row r="310" spans="2:5">
      <c r="B310" s="31" t="s">
        <v>206</v>
      </c>
      <c r="C310" s="31">
        <v>36936.32</v>
      </c>
      <c r="D310" s="93">
        <v>2.3109657181291537E-3</v>
      </c>
      <c r="E310" s="31"/>
    </row>
    <row r="311" spans="2:5">
      <c r="B311" s="31" t="s">
        <v>207</v>
      </c>
      <c r="C311" s="31">
        <v>3321</v>
      </c>
      <c r="D311" s="93">
        <v>2.077823981898283E-4</v>
      </c>
      <c r="E311" s="31"/>
    </row>
    <row r="312" spans="2:5">
      <c r="B312" s="31" t="s">
        <v>208</v>
      </c>
      <c r="C312" s="31">
        <v>5107</v>
      </c>
      <c r="D312" s="93">
        <v>3.1952565719826957E-4</v>
      </c>
      <c r="E312" s="31"/>
    </row>
    <row r="313" spans="2:5">
      <c r="B313" s="31" t="s">
        <v>209</v>
      </c>
      <c r="C313" s="31">
        <v>849.5</v>
      </c>
      <c r="D313" s="93">
        <v>5.3149999175627567E-5</v>
      </c>
      <c r="E313" s="31"/>
    </row>
    <row r="314" spans="2:5">
      <c r="B314" s="31" t="s">
        <v>210</v>
      </c>
      <c r="C314" s="31">
        <v>251578</v>
      </c>
      <c r="D314" s="93">
        <v>1.5740283099006512E-2</v>
      </c>
      <c r="E314" s="31"/>
    </row>
    <row r="315" spans="2:5">
      <c r="B315" s="31" t="s">
        <v>211</v>
      </c>
      <c r="C315" s="31">
        <v>19998.830000000002</v>
      </c>
      <c r="D315" s="93">
        <v>1.2512510865373937E-3</v>
      </c>
      <c r="E315" s="31"/>
    </row>
    <row r="316" spans="2:5">
      <c r="B316" s="31" t="s">
        <v>212</v>
      </c>
      <c r="C316" s="31">
        <v>4231</v>
      </c>
      <c r="D316" s="93">
        <v>2.6471765333970599E-4</v>
      </c>
      <c r="E316" s="31"/>
    </row>
    <row r="317" spans="2:5">
      <c r="B317" s="31" t="s">
        <v>213</v>
      </c>
      <c r="C317" s="31">
        <v>33568.04</v>
      </c>
      <c r="D317" s="93">
        <v>2.1002251893201098E-3</v>
      </c>
      <c r="E317" s="31"/>
    </row>
    <row r="318" spans="2:5">
      <c r="B318" s="31" t="s">
        <v>214</v>
      </c>
      <c r="C318" s="31">
        <v>5125</v>
      </c>
      <c r="D318" s="93">
        <v>3.2065184905837702E-4</v>
      </c>
      <c r="E318" s="31"/>
    </row>
    <row r="319" spans="2:5">
      <c r="B319" s="31" t="s">
        <v>215</v>
      </c>
      <c r="C319" s="31">
        <v>50513.68</v>
      </c>
      <c r="D319" s="93">
        <v>3.1604497355596406E-3</v>
      </c>
      <c r="E319" s="31"/>
    </row>
    <row r="320" spans="2:5">
      <c r="B320" s="31" t="s">
        <v>216</v>
      </c>
      <c r="C320" s="31">
        <v>10800.01</v>
      </c>
      <c r="D320" s="93">
        <v>6.7571574172662686E-4</v>
      </c>
      <c r="E320" s="31"/>
    </row>
    <row r="321" spans="2:5">
      <c r="B321" s="31" t="s">
        <v>217</v>
      </c>
      <c r="C321" s="31">
        <v>8687.68</v>
      </c>
      <c r="D321" s="93">
        <v>5.4355524995658162E-4</v>
      </c>
      <c r="E321" s="31"/>
    </row>
    <row r="322" spans="2:5">
      <c r="B322" s="31" t="s">
        <v>218</v>
      </c>
      <c r="C322" s="31">
        <v>63499.99</v>
      </c>
      <c r="D322" s="93">
        <v>3.97295399193921E-3</v>
      </c>
      <c r="E322" s="31"/>
    </row>
    <row r="323" spans="2:5">
      <c r="B323" s="31" t="s">
        <v>219</v>
      </c>
      <c r="C323" s="31">
        <v>54540.89</v>
      </c>
      <c r="D323" s="93">
        <v>3.4124170200564964E-3</v>
      </c>
      <c r="E323" s="31"/>
    </row>
    <row r="324" spans="2:5">
      <c r="B324" s="31" t="s">
        <v>220</v>
      </c>
      <c r="C324" s="31">
        <v>565098.18999999994</v>
      </c>
      <c r="D324" s="93">
        <v>3.5356054541081372E-2</v>
      </c>
      <c r="E324" s="31"/>
    </row>
    <row r="325" spans="2:5">
      <c r="B325" s="31" t="s">
        <v>221</v>
      </c>
      <c r="C325" s="31">
        <v>280000</v>
      </c>
      <c r="D325" s="93">
        <v>1.7518540046116207E-2</v>
      </c>
      <c r="E325" s="31"/>
    </row>
    <row r="326" spans="2:5">
      <c r="B326" s="31" t="s">
        <v>222</v>
      </c>
      <c r="C326" s="31">
        <v>20264.75</v>
      </c>
      <c r="D326" s="93">
        <v>1.267888694284048E-3</v>
      </c>
      <c r="E326" s="31"/>
    </row>
    <row r="327" spans="2:5">
      <c r="B327" s="31" t="s">
        <v>223</v>
      </c>
      <c r="C327" s="31">
        <v>172251.05</v>
      </c>
      <c r="D327" s="93">
        <v>1.0777096133609162E-2</v>
      </c>
      <c r="E327" s="31"/>
    </row>
    <row r="328" spans="2:5">
      <c r="B328" s="31" t="s">
        <v>224</v>
      </c>
      <c r="C328" s="31">
        <v>17340.900000000001</v>
      </c>
      <c r="D328" s="93">
        <v>1.0849544681632022E-3</v>
      </c>
      <c r="E328" s="31"/>
    </row>
    <row r="329" spans="2:5">
      <c r="B329" s="31" t="s">
        <v>225</v>
      </c>
      <c r="C329" s="31">
        <v>60343.199999999997</v>
      </c>
      <c r="D329" s="93">
        <v>3.7754455918242841E-3</v>
      </c>
      <c r="E329" s="31"/>
    </row>
    <row r="330" spans="2:5">
      <c r="B330" s="31" t="s">
        <v>226</v>
      </c>
      <c r="C330" s="31">
        <v>361621.98</v>
      </c>
      <c r="D330" s="93">
        <v>2.2625318350663694E-2</v>
      </c>
      <c r="E330" s="31"/>
    </row>
    <row r="331" spans="2:5">
      <c r="B331" s="31" t="s">
        <v>227</v>
      </c>
      <c r="C331" s="31">
        <v>42499.29</v>
      </c>
      <c r="D331" s="93">
        <v>2.6590196921303789E-3</v>
      </c>
      <c r="E331" s="31"/>
    </row>
    <row r="332" spans="2:5">
      <c r="B332" s="31" t="s">
        <v>228</v>
      </c>
      <c r="C332" s="31">
        <v>48539.040000000001</v>
      </c>
      <c r="D332" s="93">
        <v>3.0369039858572731E-3</v>
      </c>
      <c r="E332" s="31"/>
    </row>
    <row r="333" spans="2:5">
      <c r="B333" s="31" t="s">
        <v>229</v>
      </c>
      <c r="C333" s="31">
        <v>5870.01</v>
      </c>
      <c r="D333" s="93">
        <v>3.6726430448608073E-4</v>
      </c>
      <c r="E333" s="31"/>
    </row>
    <row r="334" spans="2:5">
      <c r="B334" s="31" t="s">
        <v>230</v>
      </c>
      <c r="C334" s="31">
        <v>32079.64</v>
      </c>
      <c r="D334" s="93">
        <v>2.0071016357321118E-3</v>
      </c>
      <c r="E334" s="31"/>
    </row>
    <row r="335" spans="2:5">
      <c r="B335" s="31" t="s">
        <v>231</v>
      </c>
      <c r="C335" s="31">
        <v>157185.34</v>
      </c>
      <c r="D335" s="93">
        <v>9.8344916909013994E-3</v>
      </c>
      <c r="E335" s="31"/>
    </row>
    <row r="336" spans="2:5">
      <c r="B336" s="31" t="s">
        <v>232</v>
      </c>
      <c r="C336" s="31">
        <v>1064</v>
      </c>
      <c r="D336" s="93">
        <v>6.6570452175241594E-5</v>
      </c>
      <c r="E336" s="31"/>
    </row>
    <row r="337" spans="2:5">
      <c r="B337" s="31" t="s">
        <v>233</v>
      </c>
      <c r="C337" s="31">
        <v>109531.3</v>
      </c>
      <c r="D337" s="93">
        <v>6.852958804832744E-3</v>
      </c>
      <c r="E337" s="31"/>
    </row>
    <row r="338" spans="2:5">
      <c r="B338" s="31" t="s">
        <v>234</v>
      </c>
      <c r="C338" s="31">
        <v>12200</v>
      </c>
      <c r="D338" s="93">
        <v>7.6330781629506341E-4</v>
      </c>
      <c r="E338" s="31"/>
    </row>
    <row r="339" spans="2:5">
      <c r="B339" s="31" t="s">
        <v>235</v>
      </c>
      <c r="C339" s="31">
        <v>16921.91</v>
      </c>
      <c r="D339" s="93">
        <v>1.0587398499706225E-3</v>
      </c>
      <c r="E339" s="31"/>
    </row>
    <row r="340" spans="2:5">
      <c r="B340" s="31" t="s">
        <v>236</v>
      </c>
      <c r="C340" s="31">
        <v>32627.62</v>
      </c>
      <c r="D340" s="93">
        <v>2.0413866699266502E-3</v>
      </c>
      <c r="E340" s="31"/>
    </row>
    <row r="341" spans="2:5">
      <c r="B341" s="31" t="s">
        <v>237</v>
      </c>
      <c r="C341" s="31">
        <v>36223.22</v>
      </c>
      <c r="D341" s="93">
        <v>2.2663497506045628E-3</v>
      </c>
      <c r="E341" s="31"/>
    </row>
    <row r="342" spans="2:5">
      <c r="B342" s="31" t="s">
        <v>238</v>
      </c>
      <c r="C342" s="31">
        <v>169816.94</v>
      </c>
      <c r="D342" s="93">
        <v>1.0624803085353263E-2</v>
      </c>
      <c r="E342" s="31"/>
    </row>
    <row r="343" spans="2:5">
      <c r="B343" s="31" t="s">
        <v>239</v>
      </c>
      <c r="C343" s="31">
        <v>177075</v>
      </c>
      <c r="D343" s="93">
        <v>1.1078912423807241E-2</v>
      </c>
      <c r="E343" s="31"/>
    </row>
    <row r="344" spans="2:5">
      <c r="B344" s="31" t="s">
        <v>240</v>
      </c>
      <c r="C344" s="31">
        <v>106431.87</v>
      </c>
      <c r="D344" s="93">
        <v>6.6590392027786934E-3</v>
      </c>
      <c r="E344" s="31"/>
    </row>
    <row r="345" spans="2:5">
      <c r="B345" s="31" t="s">
        <v>241</v>
      </c>
      <c r="C345" s="31">
        <v>-0.27</v>
      </c>
      <c r="D345" s="93">
        <v>-1.6892877901612059E-8</v>
      </c>
      <c r="E345" s="31"/>
    </row>
    <row r="346" spans="2:5">
      <c r="B346" s="31"/>
      <c r="C346" s="31"/>
      <c r="D346" s="93"/>
      <c r="E346" s="31"/>
    </row>
    <row r="347" spans="2:5">
      <c r="B347" s="31"/>
      <c r="D347" s="93"/>
      <c r="E347" s="31"/>
    </row>
    <row r="348" spans="2:5">
      <c r="B348" s="71"/>
      <c r="C348" s="29">
        <f>SUM(C289:C347)</f>
        <v>15983067.039999997</v>
      </c>
      <c r="D348" s="94">
        <f>SUM(D289:D347)</f>
        <v>1</v>
      </c>
      <c r="E348" s="23"/>
    </row>
    <row r="352" spans="2:5">
      <c r="B352" s="16" t="s">
        <v>242</v>
      </c>
    </row>
    <row r="354" spans="2:7">
      <c r="B354" s="59" t="s">
        <v>243</v>
      </c>
      <c r="C354" s="60" t="s">
        <v>64</v>
      </c>
      <c r="D354" s="86" t="s">
        <v>65</v>
      </c>
      <c r="E354" s="86" t="s">
        <v>244</v>
      </c>
      <c r="F354" s="95" t="s">
        <v>10</v>
      </c>
      <c r="G354" s="60" t="s">
        <v>146</v>
      </c>
    </row>
    <row r="355" spans="2:7">
      <c r="B355" s="72" t="s">
        <v>245</v>
      </c>
      <c r="C355" s="25"/>
      <c r="D355" s="25"/>
      <c r="E355" s="25">
        <v>0</v>
      </c>
      <c r="F355" s="25">
        <v>0</v>
      </c>
      <c r="G355" s="96">
        <v>0</v>
      </c>
    </row>
    <row r="356" spans="2:7">
      <c r="B356" s="97" t="s">
        <v>246</v>
      </c>
      <c r="C356" s="26">
        <v>89806950.049999997</v>
      </c>
      <c r="D356" s="26">
        <v>89806950.049999997</v>
      </c>
      <c r="E356" s="26">
        <v>0</v>
      </c>
      <c r="F356" s="26"/>
      <c r="G356" s="42"/>
    </row>
    <row r="357" spans="2:7">
      <c r="B357" s="97" t="s">
        <v>247</v>
      </c>
      <c r="C357" s="28">
        <v>0</v>
      </c>
      <c r="D357" s="28">
        <v>1052239.77</v>
      </c>
      <c r="E357" s="28">
        <v>1052239.77</v>
      </c>
      <c r="F357" s="28"/>
      <c r="G357" s="45"/>
    </row>
    <row r="358" spans="2:7">
      <c r="C358" s="29">
        <f t="shared" ref="C358:D358" si="4">SUM(C356:C357)</f>
        <v>89806950.049999997</v>
      </c>
      <c r="D358" s="29">
        <f t="shared" si="4"/>
        <v>90859189.819999993</v>
      </c>
      <c r="E358" s="50" t="s">
        <v>248</v>
      </c>
      <c r="F358" s="98"/>
      <c r="G358" s="51"/>
    </row>
    <row r="361" spans="2:7">
      <c r="B361" s="99"/>
      <c r="C361" s="99"/>
      <c r="D361" s="99"/>
      <c r="E361" s="99"/>
      <c r="F361" s="99"/>
    </row>
    <row r="362" spans="2:7">
      <c r="B362" s="88" t="s">
        <v>249</v>
      </c>
      <c r="C362" s="89" t="s">
        <v>64</v>
      </c>
      <c r="D362" s="23" t="s">
        <v>65</v>
      </c>
      <c r="E362" s="23" t="s">
        <v>244</v>
      </c>
      <c r="F362" s="100" t="s">
        <v>146</v>
      </c>
    </row>
    <row r="363" spans="2:7">
      <c r="B363" s="72" t="s">
        <v>250</v>
      </c>
      <c r="C363" s="25"/>
      <c r="D363" s="25"/>
      <c r="E363" s="25"/>
      <c r="F363" s="25"/>
    </row>
    <row r="364" spans="2:7">
      <c r="B364" s="56" t="s">
        <v>251</v>
      </c>
      <c r="C364" s="26">
        <v>4012062.36</v>
      </c>
      <c r="D364" s="26">
        <v>16863596.420000002</v>
      </c>
      <c r="E364" s="26">
        <v>12851534.060000001</v>
      </c>
      <c r="F364" s="26"/>
    </row>
    <row r="365" spans="2:7">
      <c r="B365" s="56" t="s">
        <v>252</v>
      </c>
      <c r="C365" s="26">
        <v>-64245</v>
      </c>
      <c r="D365" s="26">
        <v>-64245</v>
      </c>
      <c r="E365" s="26">
        <v>0</v>
      </c>
      <c r="F365" s="26"/>
    </row>
    <row r="366" spans="2:7">
      <c r="B366" s="56" t="s">
        <v>253</v>
      </c>
      <c r="C366" s="26">
        <v>-45000</v>
      </c>
      <c r="D366" s="26">
        <v>-45000</v>
      </c>
      <c r="E366" s="26">
        <v>0</v>
      </c>
      <c r="F366" s="26"/>
    </row>
    <row r="367" spans="2:7">
      <c r="B367" s="56" t="s">
        <v>254</v>
      </c>
      <c r="C367" s="26">
        <v>-1582433.57</v>
      </c>
      <c r="D367" s="26">
        <v>-1582433.57</v>
      </c>
      <c r="E367" s="26">
        <v>0</v>
      </c>
      <c r="F367" s="26"/>
    </row>
    <row r="368" spans="2:7">
      <c r="B368" s="56" t="s">
        <v>255</v>
      </c>
      <c r="C368" s="26">
        <v>9837321.8100000005</v>
      </c>
      <c r="D368" s="26">
        <v>9837321.8100000005</v>
      </c>
      <c r="E368" s="26">
        <v>0</v>
      </c>
      <c r="F368" s="26"/>
    </row>
    <row r="369" spans="2:6">
      <c r="B369" s="56" t="s">
        <v>256</v>
      </c>
      <c r="C369" s="26">
        <v>2611758.7599999998</v>
      </c>
      <c r="D369" s="26">
        <v>2489745.67</v>
      </c>
      <c r="E369" s="26">
        <v>-122013.09</v>
      </c>
      <c r="F369" s="26"/>
    </row>
    <row r="370" spans="2:6">
      <c r="B370" s="56" t="s">
        <v>257</v>
      </c>
      <c r="C370" s="26">
        <v>0</v>
      </c>
      <c r="D370" s="26">
        <v>4013557.36</v>
      </c>
      <c r="E370" s="26">
        <v>4013557.36</v>
      </c>
      <c r="F370" s="26"/>
    </row>
    <row r="371" spans="2:6">
      <c r="B371" s="56" t="s">
        <v>258</v>
      </c>
      <c r="C371" s="26">
        <v>1148740.58</v>
      </c>
      <c r="D371" s="26">
        <v>1148740.58</v>
      </c>
      <c r="E371" s="26">
        <v>0</v>
      </c>
      <c r="F371" s="26"/>
    </row>
    <row r="372" spans="2:6">
      <c r="B372" s="56" t="s">
        <v>259</v>
      </c>
      <c r="C372" s="26">
        <v>2630261.48</v>
      </c>
      <c r="D372" s="26">
        <v>3326726.57</v>
      </c>
      <c r="E372" s="26">
        <v>696465.09</v>
      </c>
      <c r="F372" s="26"/>
    </row>
    <row r="373" spans="2:6">
      <c r="B373" s="56" t="s">
        <v>260</v>
      </c>
      <c r="C373" s="26">
        <v>0</v>
      </c>
      <c r="D373" s="26">
        <v>205</v>
      </c>
      <c r="E373" s="26">
        <v>205</v>
      </c>
      <c r="F373" s="26"/>
    </row>
    <row r="374" spans="2:6">
      <c r="B374" s="24"/>
      <c r="C374" s="26"/>
      <c r="D374" s="26"/>
      <c r="E374" s="26"/>
      <c r="F374" s="26"/>
    </row>
    <row r="375" spans="2:6">
      <c r="B375" s="27"/>
      <c r="C375" s="28"/>
      <c r="D375" s="28"/>
      <c r="E375" s="28"/>
      <c r="F375" s="28"/>
    </row>
    <row r="376" spans="2:6">
      <c r="C376" s="29">
        <f>SUM(C364:C375)</f>
        <v>18548466.420000002</v>
      </c>
      <c r="D376" s="29">
        <f t="shared" ref="D376:E376" si="5">SUM(D364:D375)</f>
        <v>35988214.840000004</v>
      </c>
      <c r="E376" s="29">
        <f t="shared" si="5"/>
        <v>17439748.420000002</v>
      </c>
      <c r="F376" s="101"/>
    </row>
    <row r="380" spans="2:6">
      <c r="B380" s="16" t="s">
        <v>261</v>
      </c>
    </row>
    <row r="382" spans="2:6">
      <c r="B382" s="88" t="s">
        <v>262</v>
      </c>
      <c r="C382" s="89" t="s">
        <v>64</v>
      </c>
      <c r="D382" s="23" t="s">
        <v>65</v>
      </c>
      <c r="E382" s="23" t="s">
        <v>66</v>
      </c>
    </row>
    <row r="383" spans="2:6">
      <c r="B383" s="72" t="s">
        <v>263</v>
      </c>
      <c r="C383" s="25"/>
      <c r="D383" s="25"/>
      <c r="E383" s="25"/>
    </row>
    <row r="384" spans="2:6">
      <c r="B384" s="56" t="s">
        <v>264</v>
      </c>
      <c r="C384" s="26">
        <v>18935.66</v>
      </c>
      <c r="D384" s="26">
        <v>18935.66</v>
      </c>
      <c r="E384" s="26">
        <v>0</v>
      </c>
    </row>
    <row r="385" spans="2:5">
      <c r="B385" s="56" t="s">
        <v>265</v>
      </c>
      <c r="C385" s="26">
        <v>0</v>
      </c>
      <c r="D385" s="26">
        <v>34960</v>
      </c>
      <c r="E385" s="26">
        <v>34960</v>
      </c>
    </row>
    <row r="386" spans="2:5">
      <c r="B386" s="56" t="s">
        <v>266</v>
      </c>
      <c r="C386" s="26">
        <v>-4033204.25</v>
      </c>
      <c r="D386" s="26">
        <v>1423658.18</v>
      </c>
      <c r="E386" s="26">
        <v>5456862.4299999997</v>
      </c>
    </row>
    <row r="387" spans="2:5">
      <c r="B387" s="56" t="s">
        <v>267</v>
      </c>
      <c r="C387" s="26">
        <v>1846589.4399999999</v>
      </c>
      <c r="D387" s="26">
        <v>7124207.2999999998</v>
      </c>
      <c r="E387" s="26">
        <v>5277617.8600000003</v>
      </c>
    </row>
    <row r="388" spans="2:5">
      <c r="B388" s="56" t="s">
        <v>268</v>
      </c>
      <c r="C388" s="26">
        <v>197397.39</v>
      </c>
      <c r="D388" s="26">
        <v>1698619.11</v>
      </c>
      <c r="E388" s="26">
        <v>1501221.72</v>
      </c>
    </row>
    <row r="389" spans="2:5">
      <c r="B389" s="56" t="s">
        <v>269</v>
      </c>
      <c r="C389" s="26">
        <v>10005.709999999999</v>
      </c>
      <c r="D389" s="26">
        <v>10005.709999999999</v>
      </c>
      <c r="E389" s="26">
        <v>0</v>
      </c>
    </row>
    <row r="390" spans="2:5">
      <c r="B390" s="56" t="s">
        <v>270</v>
      </c>
      <c r="C390" s="26">
        <v>10007.5</v>
      </c>
      <c r="D390" s="26">
        <v>10007.5</v>
      </c>
      <c r="E390" s="26">
        <v>0</v>
      </c>
    </row>
    <row r="391" spans="2:5">
      <c r="B391" s="56" t="s">
        <v>271</v>
      </c>
      <c r="C391" s="26">
        <v>6238058.6799999997</v>
      </c>
      <c r="D391" s="26">
        <v>616280.39</v>
      </c>
      <c r="E391" s="26">
        <v>-5621778.29</v>
      </c>
    </row>
    <row r="392" spans="2:5">
      <c r="B392" s="56" t="s">
        <v>272</v>
      </c>
      <c r="C392" s="26">
        <v>10157.77</v>
      </c>
      <c r="D392" s="26">
        <v>10157.77</v>
      </c>
      <c r="E392" s="26">
        <v>0</v>
      </c>
    </row>
    <row r="393" spans="2:5">
      <c r="B393" s="56" t="s">
        <v>273</v>
      </c>
      <c r="C393" s="26">
        <v>-201102.86</v>
      </c>
      <c r="D393" s="26">
        <v>-201102.86</v>
      </c>
      <c r="E393" s="26">
        <v>0</v>
      </c>
    </row>
    <row r="394" spans="2:5">
      <c r="B394" s="56" t="s">
        <v>274</v>
      </c>
      <c r="C394" s="26">
        <v>4519479.67</v>
      </c>
      <c r="D394" s="26">
        <v>4519479.67</v>
      </c>
      <c r="E394" s="26">
        <v>0</v>
      </c>
    </row>
    <row r="395" spans="2:5">
      <c r="B395" s="56" t="s">
        <v>275</v>
      </c>
      <c r="C395" s="26">
        <v>-290</v>
      </c>
      <c r="D395" s="26">
        <v>-290</v>
      </c>
      <c r="E395" s="26">
        <v>0</v>
      </c>
    </row>
    <row r="396" spans="2:5">
      <c r="B396" s="56" t="s">
        <v>276</v>
      </c>
      <c r="C396" s="26">
        <v>-1155</v>
      </c>
      <c r="D396" s="26">
        <v>-1155</v>
      </c>
      <c r="E396" s="26">
        <v>0</v>
      </c>
    </row>
    <row r="397" spans="2:5">
      <c r="B397" s="56" t="s">
        <v>277</v>
      </c>
      <c r="C397" s="26">
        <v>-2340239</v>
      </c>
      <c r="D397" s="26">
        <v>-2340239</v>
      </c>
      <c r="E397" s="26">
        <v>0</v>
      </c>
    </row>
    <row r="398" spans="2:5">
      <c r="B398" s="56" t="s">
        <v>278</v>
      </c>
      <c r="C398" s="26">
        <v>-90838.75</v>
      </c>
      <c r="D398" s="26">
        <v>-90838.75</v>
      </c>
      <c r="E398" s="26">
        <v>0</v>
      </c>
    </row>
    <row r="399" spans="2:5">
      <c r="B399" s="56" t="s">
        <v>279</v>
      </c>
      <c r="C399" s="26">
        <v>1994082.72</v>
      </c>
      <c r="D399" s="26">
        <v>1315914.72</v>
      </c>
      <c r="E399" s="26">
        <v>-678168</v>
      </c>
    </row>
    <row r="400" spans="2:5">
      <c r="B400" s="56" t="s">
        <v>280</v>
      </c>
      <c r="C400" s="26">
        <v>6172</v>
      </c>
      <c r="D400" s="26">
        <v>6172</v>
      </c>
      <c r="E400" s="26">
        <v>0</v>
      </c>
    </row>
    <row r="401" spans="2:5">
      <c r="B401" s="56" t="s">
        <v>281</v>
      </c>
      <c r="C401" s="26">
        <v>1160.4000000000001</v>
      </c>
      <c r="D401" s="26">
        <v>1160.4000000000001</v>
      </c>
      <c r="E401" s="26">
        <v>0</v>
      </c>
    </row>
    <row r="402" spans="2:5">
      <c r="B402" s="56" t="s">
        <v>282</v>
      </c>
      <c r="C402" s="26">
        <v>1160.4000000000001</v>
      </c>
      <c r="D402" s="26">
        <v>1160.4000000000001</v>
      </c>
      <c r="E402" s="26">
        <v>0</v>
      </c>
    </row>
    <row r="403" spans="2:5">
      <c r="B403" s="56" t="s">
        <v>283</v>
      </c>
      <c r="C403" s="26">
        <v>10000</v>
      </c>
      <c r="D403" s="26">
        <v>10000</v>
      </c>
      <c r="E403" s="26">
        <v>0</v>
      </c>
    </row>
    <row r="404" spans="2:5">
      <c r="B404" s="56" t="s">
        <v>284</v>
      </c>
      <c r="C404" s="26">
        <v>-1</v>
      </c>
      <c r="D404" s="26">
        <v>-1</v>
      </c>
      <c r="E404" s="26">
        <v>0</v>
      </c>
    </row>
    <row r="405" spans="2:5">
      <c r="B405" s="56" t="s">
        <v>285</v>
      </c>
      <c r="C405" s="26">
        <v>38961.47</v>
      </c>
      <c r="D405" s="26">
        <v>150840.29</v>
      </c>
      <c r="E405" s="26">
        <v>111878.82</v>
      </c>
    </row>
    <row r="406" spans="2:5">
      <c r="B406" s="56" t="s">
        <v>286</v>
      </c>
      <c r="C406" s="26">
        <v>857546.06</v>
      </c>
      <c r="D406" s="26">
        <v>842596.06</v>
      </c>
      <c r="E406" s="26">
        <v>-14950</v>
      </c>
    </row>
    <row r="407" spans="2:5">
      <c r="B407" s="56" t="s">
        <v>287</v>
      </c>
      <c r="C407" s="26"/>
      <c r="D407" s="26">
        <v>574452</v>
      </c>
      <c r="E407" s="26">
        <v>574452</v>
      </c>
    </row>
    <row r="408" spans="2:5">
      <c r="B408" s="56" t="s">
        <v>288</v>
      </c>
      <c r="C408" s="26">
        <v>0</v>
      </c>
      <c r="D408" s="26">
        <v>432654.62</v>
      </c>
      <c r="E408" s="26">
        <v>432654.62</v>
      </c>
    </row>
    <row r="409" spans="2:5">
      <c r="B409" s="56" t="s">
        <v>289</v>
      </c>
      <c r="C409" s="26">
        <v>0</v>
      </c>
      <c r="D409" s="26">
        <v>357012.55</v>
      </c>
      <c r="E409" s="26">
        <v>357012.55</v>
      </c>
    </row>
    <row r="410" spans="2:5">
      <c r="B410" s="56" t="s">
        <v>290</v>
      </c>
      <c r="C410" s="26">
        <v>0</v>
      </c>
      <c r="D410" s="26">
        <v>10100</v>
      </c>
      <c r="E410" s="26">
        <v>10100</v>
      </c>
    </row>
    <row r="411" spans="2:5">
      <c r="B411" s="56" t="s">
        <v>291</v>
      </c>
      <c r="C411" s="26"/>
      <c r="D411" s="26">
        <v>10100</v>
      </c>
      <c r="E411" s="26">
        <v>10100</v>
      </c>
    </row>
    <row r="412" spans="2:5">
      <c r="B412" s="56" t="s">
        <v>292</v>
      </c>
      <c r="C412" s="26"/>
      <c r="D412" s="26">
        <v>42853.81</v>
      </c>
      <c r="E412" s="26">
        <v>42853.81</v>
      </c>
    </row>
    <row r="413" spans="2:5">
      <c r="B413" s="56" t="s">
        <v>293</v>
      </c>
      <c r="C413" s="26"/>
      <c r="D413" s="26">
        <v>4868872.1900000004</v>
      </c>
      <c r="E413" s="26">
        <v>4868872.1900000004</v>
      </c>
    </row>
    <row r="414" spans="2:5">
      <c r="B414" s="56" t="s">
        <v>294</v>
      </c>
      <c r="C414" s="26"/>
      <c r="D414" s="26">
        <v>799961.03</v>
      </c>
      <c r="E414" s="26">
        <v>799961.03</v>
      </c>
    </row>
    <row r="415" spans="2:5">
      <c r="B415" s="102" t="s">
        <v>295</v>
      </c>
      <c r="C415" s="28">
        <v>0</v>
      </c>
      <c r="D415" s="28">
        <v>673087.45</v>
      </c>
      <c r="E415" s="28">
        <v>673087.45</v>
      </c>
    </row>
    <row r="416" spans="2:5">
      <c r="C416" s="29">
        <f>SUM(C384:C415)</f>
        <v>9092884.0099999998</v>
      </c>
      <c r="D416" s="29">
        <f>SUM(D384:D415)</f>
        <v>22929622.200000003</v>
      </c>
      <c r="E416" s="29">
        <f>SUM(E385:E415)</f>
        <v>13836738.189999999</v>
      </c>
    </row>
    <row r="417" spans="2:7">
      <c r="C417" s="2">
        <v>0</v>
      </c>
    </row>
    <row r="418" spans="2:7">
      <c r="C418" s="2">
        <v>0</v>
      </c>
    </row>
    <row r="419" spans="2:7">
      <c r="B419" s="88" t="s">
        <v>296</v>
      </c>
      <c r="C419" s="89">
        <v>0</v>
      </c>
      <c r="D419" s="23" t="s">
        <v>297</v>
      </c>
      <c r="E419" s="12"/>
    </row>
    <row r="420" spans="2:7">
      <c r="B420" s="37" t="s">
        <v>298</v>
      </c>
      <c r="C420" s="96">
        <v>0</v>
      </c>
      <c r="D420" s="25"/>
      <c r="E420" s="39"/>
    </row>
    <row r="421" spans="2:7">
      <c r="B421" s="24"/>
      <c r="C421" s="42"/>
      <c r="D421" s="26"/>
      <c r="E421" s="39"/>
    </row>
    <row r="422" spans="2:7">
      <c r="B422" s="24" t="s">
        <v>299</v>
      </c>
      <c r="C422" s="42"/>
      <c r="D422" s="26"/>
      <c r="E422" s="39"/>
    </row>
    <row r="423" spans="2:7">
      <c r="B423" s="24"/>
      <c r="C423" s="42"/>
      <c r="D423" s="26"/>
      <c r="E423" s="39"/>
    </row>
    <row r="424" spans="2:7">
      <c r="B424" s="24" t="s">
        <v>70</v>
      </c>
      <c r="C424" s="42"/>
      <c r="D424" s="26"/>
      <c r="E424" s="39"/>
    </row>
    <row r="425" spans="2:7">
      <c r="B425" s="24" t="s">
        <v>300</v>
      </c>
      <c r="C425" s="42">
        <v>22937.5</v>
      </c>
      <c r="D425" s="26"/>
      <c r="E425" s="39"/>
    </row>
    <row r="426" spans="2:7">
      <c r="B426" s="24" t="s">
        <v>110</v>
      </c>
      <c r="C426" s="42"/>
      <c r="D426" s="26"/>
      <c r="E426" s="39"/>
      <c r="F426" s="12"/>
      <c r="G426" s="12"/>
    </row>
    <row r="427" spans="2:7">
      <c r="B427" s="27"/>
      <c r="C427" s="45"/>
      <c r="D427" s="28"/>
      <c r="E427" s="39"/>
      <c r="F427" s="12"/>
      <c r="G427" s="12"/>
    </row>
    <row r="428" spans="2:7">
      <c r="C428" s="103">
        <v>22937.5</v>
      </c>
      <c r="D428" s="23" t="s">
        <v>301</v>
      </c>
      <c r="E428" s="12"/>
      <c r="F428" s="12"/>
      <c r="G428" s="12"/>
    </row>
    <row r="429" spans="2:7">
      <c r="F429" s="12"/>
      <c r="G429" s="12"/>
    </row>
    <row r="430" spans="2:7" ht="15">
      <c r="B430" t="s">
        <v>302</v>
      </c>
      <c r="F430" s="12"/>
      <c r="G430" s="12"/>
    </row>
    <row r="431" spans="2:7">
      <c r="F431" s="12"/>
      <c r="G431" s="12"/>
    </row>
    <row r="432" spans="2:7">
      <c r="F432" s="12"/>
      <c r="G432" s="12"/>
    </row>
    <row r="433" spans="2:7">
      <c r="B433" s="16" t="s">
        <v>303</v>
      </c>
      <c r="F433" s="12"/>
      <c r="G433" s="12"/>
    </row>
    <row r="434" spans="2:7">
      <c r="B434" s="16" t="s">
        <v>304</v>
      </c>
      <c r="F434" s="12"/>
      <c r="G434" s="12"/>
    </row>
    <row r="435" spans="2:7">
      <c r="B435" s="104"/>
      <c r="C435" s="104"/>
      <c r="D435" s="104"/>
      <c r="E435" s="104"/>
      <c r="F435" s="12"/>
      <c r="G435" s="12"/>
    </row>
    <row r="436" spans="2:7">
      <c r="B436" s="105"/>
      <c r="C436" s="105"/>
      <c r="D436" s="105"/>
      <c r="E436" s="105"/>
      <c r="F436" s="12"/>
      <c r="G436" s="12"/>
    </row>
    <row r="437" spans="2:7">
      <c r="B437" s="106" t="s">
        <v>305</v>
      </c>
      <c r="C437" s="107"/>
      <c r="D437" s="107"/>
      <c r="E437" s="108"/>
      <c r="F437" s="12"/>
      <c r="G437" s="12"/>
    </row>
    <row r="438" spans="2:7">
      <c r="B438" s="109" t="s">
        <v>306</v>
      </c>
      <c r="C438" s="110"/>
      <c r="D438" s="110"/>
      <c r="E438" s="111"/>
      <c r="F438" s="12"/>
      <c r="G438" s="112"/>
    </row>
    <row r="439" spans="2:7">
      <c r="B439" s="113" t="s">
        <v>307</v>
      </c>
      <c r="C439" s="114"/>
      <c r="D439" s="114"/>
      <c r="E439" s="115"/>
      <c r="F439" s="12"/>
      <c r="G439" s="112"/>
    </row>
    <row r="440" spans="2:7">
      <c r="B440" s="116" t="s">
        <v>308</v>
      </c>
      <c r="C440" s="117"/>
      <c r="E440" s="118">
        <v>34595368.32</v>
      </c>
      <c r="F440" s="12"/>
      <c r="G440" s="112"/>
    </row>
    <row r="441" spans="2:7">
      <c r="B441" s="119"/>
      <c r="C441" s="119"/>
      <c r="D441" s="12"/>
      <c r="F441" s="12"/>
      <c r="G441" s="112"/>
    </row>
    <row r="442" spans="2:7">
      <c r="B442" s="120" t="s">
        <v>309</v>
      </c>
      <c r="C442" s="120"/>
      <c r="D442" s="121"/>
      <c r="E442" s="122">
        <f>SUM(D442:D447)</f>
        <v>0</v>
      </c>
      <c r="F442" s="12"/>
      <c r="G442" s="12"/>
    </row>
    <row r="443" spans="2:7">
      <c r="B443" s="123" t="s">
        <v>310</v>
      </c>
      <c r="C443" s="123"/>
      <c r="D443" s="124" t="s">
        <v>311</v>
      </c>
      <c r="E443" s="125"/>
      <c r="F443" s="12"/>
      <c r="G443" s="12"/>
    </row>
    <row r="444" spans="2:7">
      <c r="B444" s="123" t="s">
        <v>312</v>
      </c>
      <c r="C444" s="123"/>
      <c r="D444" s="124" t="s">
        <v>311</v>
      </c>
      <c r="E444" s="125"/>
      <c r="F444" s="12"/>
      <c r="G444" s="12"/>
    </row>
    <row r="445" spans="2:7">
      <c r="B445" s="123" t="s">
        <v>313</v>
      </c>
      <c r="C445" s="123"/>
      <c r="D445" s="124" t="s">
        <v>311</v>
      </c>
      <c r="E445" s="125"/>
      <c r="F445" s="12"/>
      <c r="G445" s="12"/>
    </row>
    <row r="446" spans="2:7">
      <c r="B446" s="123" t="s">
        <v>314</v>
      </c>
      <c r="C446" s="123"/>
      <c r="D446" s="124" t="s">
        <v>311</v>
      </c>
      <c r="E446" s="125"/>
      <c r="F446" s="12"/>
      <c r="G446" s="12"/>
    </row>
    <row r="447" spans="2:7">
      <c r="B447" s="126" t="s">
        <v>315</v>
      </c>
      <c r="C447" s="127"/>
      <c r="D447" s="124">
        <v>0</v>
      </c>
      <c r="E447" s="125"/>
      <c r="F447" s="12"/>
      <c r="G447" s="12"/>
    </row>
    <row r="448" spans="2:7">
      <c r="B448" s="119"/>
      <c r="C448" s="119"/>
      <c r="D448" s="12"/>
      <c r="F448" s="12"/>
      <c r="G448" s="12"/>
    </row>
    <row r="449" spans="2:7">
      <c r="B449" s="120" t="s">
        <v>316</v>
      </c>
      <c r="C449" s="120"/>
      <c r="D449" s="121"/>
      <c r="E449" s="128">
        <v>2918917.23</v>
      </c>
      <c r="F449" s="12"/>
      <c r="G449" s="12"/>
    </row>
    <row r="450" spans="2:7">
      <c r="B450" s="123" t="s">
        <v>317</v>
      </c>
      <c r="C450" s="123"/>
      <c r="D450" s="124" t="s">
        <v>311</v>
      </c>
      <c r="E450" s="125"/>
      <c r="F450" s="12"/>
      <c r="G450" s="12"/>
    </row>
    <row r="451" spans="2:7">
      <c r="B451" s="123" t="s">
        <v>318</v>
      </c>
      <c r="C451" s="123"/>
      <c r="D451" s="124" t="s">
        <v>311</v>
      </c>
      <c r="E451" s="125"/>
      <c r="F451" s="12"/>
      <c r="G451" s="12"/>
    </row>
    <row r="452" spans="2:7">
      <c r="B452" s="123" t="s">
        <v>319</v>
      </c>
      <c r="C452" s="123"/>
      <c r="D452" s="124" t="s">
        <v>311</v>
      </c>
      <c r="E452" s="125"/>
      <c r="F452" s="12"/>
      <c r="G452" s="12"/>
    </row>
    <row r="453" spans="2:7">
      <c r="B453" s="129" t="s">
        <v>320</v>
      </c>
      <c r="C453" s="130"/>
      <c r="D453" s="131">
        <v>2918917.23</v>
      </c>
      <c r="E453" s="132"/>
      <c r="F453" s="12"/>
      <c r="G453" s="12"/>
    </row>
    <row r="454" spans="2:7">
      <c r="B454" s="119"/>
      <c r="C454" s="119"/>
      <c r="F454" s="12"/>
      <c r="G454" s="12"/>
    </row>
    <row r="455" spans="2:7">
      <c r="B455" s="133" t="s">
        <v>321</v>
      </c>
      <c r="C455" s="133"/>
      <c r="E455" s="134">
        <f>+E440+E442-E449</f>
        <v>31676451.09</v>
      </c>
      <c r="F455" s="12"/>
      <c r="G455" s="112"/>
    </row>
    <row r="456" spans="2:7">
      <c r="B456" s="105"/>
      <c r="C456" s="105"/>
      <c r="D456" s="105"/>
      <c r="E456" s="105"/>
      <c r="F456" s="12"/>
      <c r="G456" s="12"/>
    </row>
    <row r="457" spans="2:7">
      <c r="B457" s="105"/>
      <c r="C457" s="105"/>
      <c r="D457" s="105"/>
      <c r="E457" s="105"/>
      <c r="F457" s="12"/>
      <c r="G457" s="12"/>
    </row>
    <row r="458" spans="2:7">
      <c r="B458" s="106" t="s">
        <v>322</v>
      </c>
      <c r="C458" s="107"/>
      <c r="D458" s="107"/>
      <c r="E458" s="108"/>
      <c r="F458" s="12"/>
      <c r="G458" s="12"/>
    </row>
    <row r="459" spans="2:7">
      <c r="B459" s="109" t="s">
        <v>306</v>
      </c>
      <c r="C459" s="110"/>
      <c r="D459" s="110"/>
      <c r="E459" s="111"/>
      <c r="F459" s="12"/>
      <c r="G459" s="12"/>
    </row>
    <row r="460" spans="2:7">
      <c r="B460" s="113" t="s">
        <v>307</v>
      </c>
      <c r="C460" s="114"/>
      <c r="D460" s="114"/>
      <c r="E460" s="115"/>
      <c r="F460" s="12"/>
      <c r="G460" s="12"/>
    </row>
    <row r="461" spans="2:7">
      <c r="B461" s="116" t="s">
        <v>323</v>
      </c>
      <c r="C461" s="117"/>
      <c r="E461" s="135">
        <v>16011479.810000001</v>
      </c>
      <c r="F461" s="12"/>
      <c r="G461" s="12"/>
    </row>
    <row r="462" spans="2:7">
      <c r="B462" s="119"/>
      <c r="C462" s="119"/>
      <c r="F462" s="12"/>
      <c r="G462" s="12"/>
    </row>
    <row r="463" spans="2:7">
      <c r="B463" s="136" t="s">
        <v>324</v>
      </c>
      <c r="C463" s="136"/>
      <c r="D463" s="121"/>
      <c r="E463" s="137">
        <f>SUM(D464:D480)</f>
        <v>22937.5</v>
      </c>
      <c r="F463" s="12"/>
      <c r="G463" s="12"/>
    </row>
    <row r="464" spans="2:7">
      <c r="B464" s="123" t="s">
        <v>325</v>
      </c>
      <c r="C464" s="123"/>
      <c r="D464" s="124" t="s">
        <v>311</v>
      </c>
      <c r="E464" s="138"/>
      <c r="F464" s="12"/>
      <c r="G464" s="12"/>
    </row>
    <row r="465" spans="2:8">
      <c r="B465" s="123" t="s">
        <v>326</v>
      </c>
      <c r="C465" s="123"/>
      <c r="D465" s="124" t="s">
        <v>311</v>
      </c>
      <c r="E465" s="138"/>
      <c r="F465" s="12"/>
      <c r="G465" s="12"/>
    </row>
    <row r="466" spans="2:8">
      <c r="B466" s="123" t="s">
        <v>327</v>
      </c>
      <c r="C466" s="123"/>
      <c r="D466" s="124">
        <v>22937.5</v>
      </c>
      <c r="E466" s="138"/>
      <c r="F466" s="12"/>
      <c r="G466" s="12"/>
    </row>
    <row r="467" spans="2:8">
      <c r="B467" s="123" t="s">
        <v>328</v>
      </c>
      <c r="C467" s="123"/>
      <c r="D467" s="124" t="s">
        <v>311</v>
      </c>
      <c r="E467" s="138"/>
      <c r="F467" s="12"/>
      <c r="G467" s="12"/>
    </row>
    <row r="468" spans="2:8">
      <c r="B468" s="123" t="s">
        <v>329</v>
      </c>
      <c r="C468" s="123"/>
      <c r="D468" s="124" t="s">
        <v>311</v>
      </c>
      <c r="E468" s="138"/>
      <c r="F468" s="12"/>
      <c r="G468" s="112"/>
    </row>
    <row r="469" spans="2:8">
      <c r="B469" s="123" t="s">
        <v>330</v>
      </c>
      <c r="C469" s="123"/>
      <c r="D469" s="124" t="s">
        <v>311</v>
      </c>
      <c r="E469" s="138"/>
      <c r="F469" s="12"/>
      <c r="G469" s="12"/>
    </row>
    <row r="470" spans="2:8">
      <c r="B470" s="123" t="s">
        <v>331</v>
      </c>
      <c r="C470" s="123"/>
      <c r="D470" s="124" t="s">
        <v>311</v>
      </c>
      <c r="E470" s="138"/>
      <c r="F470" s="12"/>
      <c r="G470" s="112"/>
    </row>
    <row r="471" spans="2:8">
      <c r="B471" s="123" t="s">
        <v>332</v>
      </c>
      <c r="C471" s="123"/>
      <c r="D471" s="124" t="s">
        <v>311</v>
      </c>
      <c r="E471" s="138"/>
      <c r="F471" s="12"/>
      <c r="G471" s="12"/>
    </row>
    <row r="472" spans="2:8">
      <c r="B472" s="123" t="s">
        <v>333</v>
      </c>
      <c r="C472" s="123"/>
      <c r="D472" s="124" t="s">
        <v>311</v>
      </c>
      <c r="E472" s="138"/>
      <c r="F472" s="12"/>
      <c r="G472" s="112"/>
    </row>
    <row r="473" spans="2:8">
      <c r="B473" s="123" t="s">
        <v>334</v>
      </c>
      <c r="C473" s="123"/>
      <c r="D473" s="124" t="s">
        <v>311</v>
      </c>
      <c r="E473" s="138"/>
      <c r="F473" s="12"/>
      <c r="G473" s="112"/>
    </row>
    <row r="474" spans="2:8">
      <c r="B474" s="123" t="s">
        <v>335</v>
      </c>
      <c r="C474" s="123"/>
      <c r="D474" s="124" t="s">
        <v>311</v>
      </c>
      <c r="E474" s="138"/>
      <c r="F474" s="12"/>
      <c r="G474" s="112"/>
      <c r="H474" s="139"/>
    </row>
    <row r="475" spans="2:8">
      <c r="B475" s="123" t="s">
        <v>336</v>
      </c>
      <c r="C475" s="123"/>
      <c r="D475" s="124" t="s">
        <v>311</v>
      </c>
      <c r="E475" s="138"/>
      <c r="F475" s="12"/>
      <c r="G475" s="112"/>
      <c r="H475" s="139"/>
    </row>
    <row r="476" spans="2:8">
      <c r="B476" s="123" t="s">
        <v>337</v>
      </c>
      <c r="C476" s="123"/>
      <c r="D476" s="124" t="s">
        <v>311</v>
      </c>
      <c r="E476" s="138"/>
      <c r="F476" s="12"/>
      <c r="G476" s="140"/>
    </row>
    <row r="477" spans="2:8">
      <c r="B477" s="123" t="s">
        <v>338</v>
      </c>
      <c r="C477" s="123"/>
      <c r="D477" s="124" t="s">
        <v>311</v>
      </c>
      <c r="E477" s="138"/>
      <c r="F477" s="12"/>
      <c r="G477" s="12"/>
    </row>
    <row r="478" spans="2:8">
      <c r="B478" s="123" t="s">
        <v>339</v>
      </c>
      <c r="C478" s="123"/>
      <c r="D478" s="124" t="s">
        <v>311</v>
      </c>
      <c r="E478" s="138"/>
      <c r="F478" s="12"/>
      <c r="G478" s="12"/>
    </row>
    <row r="479" spans="2:8">
      <c r="B479" s="123" t="s">
        <v>340</v>
      </c>
      <c r="C479" s="123"/>
      <c r="D479" s="124" t="s">
        <v>311</v>
      </c>
      <c r="E479" s="138"/>
      <c r="F479" s="12"/>
      <c r="G479" s="12"/>
    </row>
    <row r="480" spans="2:8">
      <c r="B480" s="141" t="s">
        <v>341</v>
      </c>
      <c r="C480" s="142"/>
      <c r="D480" s="124" t="s">
        <v>311</v>
      </c>
      <c r="E480" s="138"/>
      <c r="F480" s="12"/>
      <c r="G480" s="12"/>
    </row>
    <row r="481" spans="2:7">
      <c r="B481" s="119"/>
      <c r="C481" s="119"/>
      <c r="F481" s="12"/>
      <c r="G481" s="12"/>
    </row>
    <row r="482" spans="2:7">
      <c r="B482" s="136" t="s">
        <v>342</v>
      </c>
      <c r="C482" s="136"/>
      <c r="D482" s="121"/>
      <c r="E482" s="137">
        <f>SUM(D483:D489)</f>
        <v>558503.66</v>
      </c>
      <c r="F482" s="12"/>
      <c r="G482" s="12"/>
    </row>
    <row r="483" spans="2:7">
      <c r="B483" s="123" t="s">
        <v>343</v>
      </c>
      <c r="C483" s="123"/>
      <c r="D483" s="124">
        <v>558503.93000000005</v>
      </c>
      <c r="E483" s="138"/>
      <c r="F483" s="12"/>
      <c r="G483" s="12"/>
    </row>
    <row r="484" spans="2:7">
      <c r="B484" s="123" t="s">
        <v>344</v>
      </c>
      <c r="C484" s="123"/>
      <c r="D484" s="124" t="s">
        <v>311</v>
      </c>
      <c r="E484" s="138"/>
      <c r="F484" s="12"/>
      <c r="G484" s="12"/>
    </row>
    <row r="485" spans="2:7">
      <c r="B485" s="123" t="s">
        <v>345</v>
      </c>
      <c r="C485" s="123"/>
      <c r="D485" s="124" t="s">
        <v>311</v>
      </c>
      <c r="E485" s="138"/>
      <c r="F485" s="12"/>
      <c r="G485" s="12"/>
    </row>
    <row r="486" spans="2:7">
      <c r="B486" s="123" t="s">
        <v>346</v>
      </c>
      <c r="C486" s="123"/>
      <c r="D486" s="124" t="s">
        <v>311</v>
      </c>
      <c r="E486" s="138"/>
      <c r="F486" s="12"/>
      <c r="G486" s="12"/>
    </row>
    <row r="487" spans="2:7">
      <c r="B487" s="123" t="s">
        <v>347</v>
      </c>
      <c r="C487" s="123"/>
      <c r="D487" s="124" t="s">
        <v>311</v>
      </c>
      <c r="E487" s="138"/>
      <c r="F487" s="12"/>
      <c r="G487" s="12"/>
    </row>
    <row r="488" spans="2:7">
      <c r="B488" s="123" t="s">
        <v>348</v>
      </c>
      <c r="C488" s="123"/>
      <c r="D488" s="124">
        <v>-0.27</v>
      </c>
      <c r="E488" s="138"/>
      <c r="F488" s="12"/>
      <c r="G488" s="12"/>
    </row>
    <row r="489" spans="2:7">
      <c r="B489" s="141" t="s">
        <v>349</v>
      </c>
      <c r="C489" s="142"/>
      <c r="D489" s="124" t="s">
        <v>311</v>
      </c>
      <c r="E489" s="138"/>
      <c r="F489" s="12"/>
      <c r="G489" s="12"/>
    </row>
    <row r="490" spans="2:7">
      <c r="B490" s="119"/>
      <c r="C490" s="119"/>
      <c r="F490" s="12"/>
      <c r="G490" s="12"/>
    </row>
    <row r="491" spans="2:7">
      <c r="B491" s="143" t="s">
        <v>350</v>
      </c>
      <c r="E491" s="134">
        <f>+E461-E463+E482</f>
        <v>16547045.970000001</v>
      </c>
      <c r="F491" s="112"/>
      <c r="G491" s="112"/>
    </row>
    <row r="492" spans="2:7">
      <c r="F492" s="144"/>
      <c r="G492" s="12"/>
    </row>
    <row r="493" spans="2:7">
      <c r="F493" s="12"/>
      <c r="G493" s="12"/>
    </row>
    <row r="494" spans="2:7">
      <c r="F494" s="145"/>
      <c r="G494" s="12"/>
    </row>
    <row r="495" spans="2:7">
      <c r="F495" s="145"/>
      <c r="G495" s="12"/>
    </row>
    <row r="496" spans="2:7">
      <c r="F496" s="12"/>
      <c r="G496" s="12"/>
    </row>
    <row r="497" spans="2:7">
      <c r="B497" s="146" t="s">
        <v>351</v>
      </c>
      <c r="C497" s="146"/>
      <c r="D497" s="146"/>
      <c r="E497" s="146"/>
      <c r="F497" s="146"/>
      <c r="G497" s="12"/>
    </row>
    <row r="498" spans="2:7">
      <c r="B498" s="147"/>
      <c r="C498" s="147"/>
      <c r="D498" s="147"/>
      <c r="E498" s="147"/>
      <c r="F498" s="147"/>
      <c r="G498" s="12"/>
    </row>
    <row r="499" spans="2:7">
      <c r="B499" s="147"/>
      <c r="C499" s="147"/>
      <c r="D499" s="147"/>
      <c r="E499" s="147"/>
      <c r="F499" s="147"/>
      <c r="G499" s="12"/>
    </row>
    <row r="500" spans="2:7">
      <c r="B500" s="59" t="s">
        <v>352</v>
      </c>
      <c r="C500" s="60" t="s">
        <v>64</v>
      </c>
      <c r="D500" s="86" t="s">
        <v>65</v>
      </c>
      <c r="E500" s="86" t="s">
        <v>66</v>
      </c>
      <c r="F500" s="12"/>
      <c r="G500" s="12"/>
    </row>
    <row r="501" spans="2:7">
      <c r="B501" s="37" t="s">
        <v>353</v>
      </c>
      <c r="C501" s="148">
        <v>0</v>
      </c>
      <c r="D501" s="96"/>
      <c r="E501" s="96"/>
      <c r="F501" s="12"/>
      <c r="G501" s="12"/>
    </row>
    <row r="502" spans="2:7">
      <c r="B502" s="24"/>
      <c r="C502" s="149">
        <v>0</v>
      </c>
      <c r="D502" s="42"/>
      <c r="E502" s="42"/>
      <c r="F502" s="12"/>
      <c r="G502" s="12"/>
    </row>
    <row r="503" spans="2:7">
      <c r="B503" s="27"/>
      <c r="C503" s="150">
        <v>0</v>
      </c>
      <c r="D503" s="151">
        <v>0</v>
      </c>
      <c r="E503" s="151">
        <v>0</v>
      </c>
      <c r="F503" s="12"/>
      <c r="G503" s="12"/>
    </row>
    <row r="504" spans="2:7">
      <c r="C504" s="23">
        <f t="shared" ref="C504" si="6">SUM(C502:C503)</f>
        <v>0</v>
      </c>
      <c r="D504" s="23">
        <f t="shared" ref="D504:E504" si="7">SUM(D502:D503)</f>
        <v>0</v>
      </c>
      <c r="E504" s="23">
        <f t="shared" si="7"/>
        <v>0</v>
      </c>
      <c r="F504" s="12"/>
      <c r="G504" s="12"/>
    </row>
    <row r="505" spans="2:7">
      <c r="F505" s="12"/>
      <c r="G505" s="12"/>
    </row>
    <row r="506" spans="2:7">
      <c r="F506" s="12"/>
      <c r="G506" s="12"/>
    </row>
    <row r="507" spans="2:7">
      <c r="F507" s="12"/>
      <c r="G507" s="12"/>
    </row>
    <row r="508" spans="2:7">
      <c r="B508" s="152"/>
      <c r="C508" s="152"/>
      <c r="D508" s="152"/>
      <c r="F508" s="12"/>
      <c r="G508" s="12"/>
    </row>
    <row r="509" spans="2:7">
      <c r="B509" s="152"/>
      <c r="C509" s="152"/>
      <c r="D509" s="152"/>
      <c r="F509" s="12"/>
      <c r="G509" s="12"/>
    </row>
    <row r="510" spans="2:7">
      <c r="B510" s="152"/>
      <c r="C510" s="152"/>
      <c r="D510" s="152"/>
      <c r="F510" s="12"/>
      <c r="G510" s="12"/>
    </row>
    <row r="511" spans="2:7">
      <c r="B511" s="153"/>
      <c r="C511" s="152"/>
      <c r="D511" s="153"/>
      <c r="E511" s="154"/>
    </row>
    <row r="512" spans="2:7">
      <c r="B512" s="152"/>
      <c r="C512" s="152"/>
      <c r="D512" s="152"/>
    </row>
    <row r="513" spans="2:7">
      <c r="B513" s="152"/>
      <c r="C513" s="152"/>
      <c r="D513" s="152"/>
    </row>
    <row r="514" spans="2:7">
      <c r="B514" s="152"/>
      <c r="C514" s="152"/>
      <c r="D514" s="152"/>
    </row>
    <row r="515" spans="2:7">
      <c r="B515" s="152"/>
      <c r="C515" s="152"/>
      <c r="D515" s="152"/>
    </row>
    <row r="516" spans="2:7">
      <c r="B516" s="152"/>
      <c r="C516" s="152"/>
      <c r="D516" s="152"/>
    </row>
    <row r="517" spans="2:7">
      <c r="B517" s="152"/>
      <c r="C517" s="152"/>
      <c r="D517" s="152"/>
    </row>
    <row r="518" spans="2:7">
      <c r="B518" s="152"/>
      <c r="C518" s="152"/>
      <c r="D518" s="152"/>
    </row>
    <row r="519" spans="2:7">
      <c r="B519" s="12"/>
    </row>
    <row r="523" spans="2:7">
      <c r="B523" s="12"/>
    </row>
    <row r="524" spans="2:7">
      <c r="B524" s="155"/>
    </row>
    <row r="525" spans="2:7">
      <c r="B525" s="156"/>
    </row>
    <row r="526" spans="2:7">
      <c r="B526" s="157"/>
    </row>
    <row r="527" spans="2:7">
      <c r="B527" s="105"/>
    </row>
    <row r="528" spans="2:7">
      <c r="B528" s="105"/>
      <c r="C528" s="105"/>
      <c r="D528" s="105"/>
      <c r="E528" s="105"/>
      <c r="F528" s="105"/>
      <c r="G528" s="105"/>
    </row>
  </sheetData>
  <mergeCells count="66">
    <mergeCell ref="B486:C486"/>
    <mergeCell ref="B487:C487"/>
    <mergeCell ref="B488:C488"/>
    <mergeCell ref="B489:C489"/>
    <mergeCell ref="B490:C490"/>
    <mergeCell ref="B497:F497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4:C454"/>
    <mergeCell ref="B455:C455"/>
    <mergeCell ref="B458:E458"/>
    <mergeCell ref="B459:E459"/>
    <mergeCell ref="B460:E460"/>
    <mergeCell ref="B461:C461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5:E435"/>
    <mergeCell ref="B437:E437"/>
    <mergeCell ref="B438:E438"/>
    <mergeCell ref="B439:E439"/>
    <mergeCell ref="B440:C440"/>
    <mergeCell ref="B441:C441"/>
    <mergeCell ref="D228:E228"/>
    <mergeCell ref="D235:E235"/>
    <mergeCell ref="D242:E242"/>
    <mergeCell ref="D273:E273"/>
    <mergeCell ref="D281:E281"/>
    <mergeCell ref="E358:G358"/>
    <mergeCell ref="A2:K2"/>
    <mergeCell ref="A3:K3"/>
    <mergeCell ref="A4:K4"/>
    <mergeCell ref="A9:K9"/>
    <mergeCell ref="D97:E97"/>
    <mergeCell ref="D221:E221"/>
  </mergeCells>
  <dataValidations count="4">
    <dataValidation allowBlank="1" showInputMessage="1" showErrorMessage="1" prompt="Especificar origen de dicho recurso: Federal, Estatal, Municipal, Particulares." sqref="D217 D224 D231"/>
    <dataValidation allowBlank="1" showInputMessage="1" showErrorMessage="1" prompt="Características cualitativas significativas que les impacten financieramente." sqref="D171:E171 E217 E224 E231"/>
    <dataValidation allowBlank="1" showInputMessage="1" showErrorMessage="1" prompt="Corresponde al número de la cuenta de acuerdo al Plan de Cuentas emitido por el CONAC (DOF 22/11/2010)." sqref="B171"/>
    <dataValidation allowBlank="1" showInputMessage="1" showErrorMessage="1" prompt="Saldo final del periodo que corresponde la cuenta pública presentada (mensual:  enero, febrero, marzo, etc.; trimestral: 1er, 2do, 3ro. o 4to.)." sqref="C171 C217 C224 C231"/>
  </dataValidation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2018-03-07T02:18:16Z</dcterms:created>
  <dcterms:modified xsi:type="dcterms:W3CDTF">2018-03-07T02:19:22Z</dcterms:modified>
</cp:coreProperties>
</file>