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les\Drive\EST. FIN TRIMESTRALES\4to trimestre ODES\E3R TRIMESTRE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I50" i="1" s="1"/>
  <c r="I42" i="1"/>
  <c r="I36" i="1"/>
  <c r="I34" i="1" s="1"/>
  <c r="D34" i="1"/>
  <c r="E34" i="1" s="1"/>
  <c r="D33" i="1"/>
  <c r="E33" i="1" s="1"/>
  <c r="I32" i="1"/>
  <c r="J32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4" i="1"/>
  <c r="J14" i="1"/>
  <c r="I14" i="1"/>
  <c r="I12" i="1" s="1"/>
  <c r="E14" i="1"/>
  <c r="D14" i="1"/>
  <c r="J12" i="1"/>
  <c r="D12" i="1"/>
  <c r="E24" i="1" l="1"/>
  <c r="E12" i="1" s="1"/>
  <c r="J52" i="1"/>
  <c r="J50" i="1" s="1"/>
  <c r="J34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<sst xmlns="http://schemas.openxmlformats.org/spreadsheetml/2006/main" count="62" uniqueCount="59">
  <si>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</si>
  <si>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Septimbre del 2017</t>
  </si>
  <si>
    <t>(Pesos)</t>
  </si>
  <si>
    <t>Ente Público:</t>
  </si>
  <si>
    <t>UNIVERSIDAD TECNOLOGICA DE SAN MIGUEL DE ALLENDE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</si>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</sst>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797719</xdr:colOff>
      <xdr:row>59</xdr:row>
      <xdr:rowOff>83344</xdr:rowOff>
    </xdr:from>
    <xdr:to>
      <xdr:col>3</xdr:col>
      <xdr:colOff>235744</xdr:colOff>
      <xdr:row>62</xdr:row>
      <xdr:rowOff>30957</xdr:rowOff>
    </xdr:to>
    <xdr:sp macro="" textlink="">
      <xdr:nvSpPr>
        <xdr:cNvPr id="2" name="9 CuadroTexto"/>
        <xdr:cNvSpPr txBox="1"/>
      </xdr:nvSpPr>
      <xdr:spPr>
        <a:xfrm>
          <a:off x="2750344" y="10160794"/>
          <a:ext cx="2105025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800">
            <a:effectLst/>
          </a:endParaRPr>
        </a:p>
        <a:p>
          <a:pPr algn="ctr"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DANIEL JIMÉNEZ RODRÍGUEZ</a:t>
          </a:r>
          <a:endParaRPr lang="es-MX" sz="800">
            <a:effectLst/>
          </a:endParaRPr>
        </a:p>
      </xdr:txBody>
    </xdr:sp>
    <xdr:clientData/>
  </xdr:twoCellAnchor>
  <xdr:twoCellAnchor>
    <xdr:from>
      <xdr:col>6</xdr:col>
      <xdr:colOff>285750</xdr:colOff>
      <xdr:row>59</xdr:row>
      <xdr:rowOff>71438</xdr:rowOff>
    </xdr:from>
    <xdr:to>
      <xdr:col>7</xdr:col>
      <xdr:colOff>1814513</xdr:colOff>
      <xdr:row>64</xdr:row>
      <xdr:rowOff>47625</xdr:rowOff>
    </xdr:to>
    <xdr:sp macro="" textlink="">
      <xdr:nvSpPr>
        <xdr:cNvPr id="3" name="9 CuadroTexto"/>
        <xdr:cNvSpPr txBox="1"/>
      </xdr:nvSpPr>
      <xdr:spPr>
        <a:xfrm>
          <a:off x="8115300" y="10148888"/>
          <a:ext cx="3176588" cy="804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</a:p>
        <a:p>
          <a:pPr marL="0" indent="0" algn="ctr" eaLnBrk="1" fontAlgn="auto" latinLnBrk="0" hangingPunct="1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JOSÉ ROBERTO KOELLIKER DELGADO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Drive/EST.%20FIN%20TRIMESTRALES/2017/3er%20trimestre/Formatos%20Fros%20y%20Pptal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Mu"/>
      <sheetName val="BInmu"/>
      <sheetName val="Ayudas"/>
      <sheetName val="Gto Federalizado"/>
    </sheetNames>
    <sheetDataSet>
      <sheetData sheetId="0"/>
      <sheetData sheetId="1"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62633019.25</v>
          </cell>
          <cell r="E31">
            <v>62633019.25</v>
          </cell>
        </row>
        <row r="32">
          <cell r="D32">
            <v>13287874.300000001</v>
          </cell>
          <cell r="E32">
            <v>13264936.800000001</v>
          </cell>
        </row>
        <row r="33">
          <cell r="D33">
            <v>0</v>
          </cell>
          <cell r="E33">
            <v>0</v>
          </cell>
        </row>
        <row r="34">
          <cell r="D34">
            <v>-2529415.8199999998</v>
          </cell>
          <cell r="E34">
            <v>-2529415.8199999998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="60" zoomScaleNormal="100" workbookViewId="0">
      <selection sqref="A1:XFD1048576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ht="14.1" customHeight="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">
      <c r="A6" s="11"/>
      <c r="B6" s="11"/>
      <c r="C6" s="11"/>
      <c r="D6" s="11"/>
      <c r="E6" s="11"/>
      <c r="F6" s="11"/>
    </row>
    <row r="7" spans="1:11" s="15" customFormat="1" ht="3" customHeight="1" x14ac:dyDescent="0.2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5003054.79</v>
      </c>
      <c r="E12" s="36">
        <f>E14+E24</f>
        <v>14090593.91</v>
      </c>
      <c r="F12" s="33"/>
      <c r="G12" s="35" t="s">
        <v>9</v>
      </c>
      <c r="H12" s="35"/>
      <c r="I12" s="36">
        <f>I14+I25</f>
        <v>784701.4</v>
      </c>
      <c r="J12" s="36">
        <f>J14+J25</f>
        <v>10189150.470000001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5003054.79</v>
      </c>
      <c r="E14" s="36">
        <f>SUM(E16:E22)</f>
        <v>14067656.41</v>
      </c>
      <c r="F14" s="33"/>
      <c r="G14" s="35" t="s">
        <v>11</v>
      </c>
      <c r="H14" s="35"/>
      <c r="I14" s="36">
        <f>SUM(I15:I23)</f>
        <v>784701.4</v>
      </c>
      <c r="J14" s="36">
        <f>SUM(J15:J23)</f>
        <v>10189150.470000001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1"/>
      <c r="J15" s="41"/>
      <c r="K15" s="29"/>
    </row>
    <row r="16" spans="1:11" x14ac:dyDescent="0.2">
      <c r="A16" s="34"/>
      <c r="B16" s="42" t="s">
        <v>12</v>
      </c>
      <c r="C16" s="42"/>
      <c r="D16" s="41">
        <v>0</v>
      </c>
      <c r="E16" s="41">
        <v>13836738.189999999</v>
      </c>
      <c r="F16" s="33"/>
      <c r="G16" s="42" t="s">
        <v>13</v>
      </c>
      <c r="H16" s="42"/>
      <c r="I16" s="41">
        <v>0</v>
      </c>
      <c r="J16" s="41">
        <v>10189150.470000001</v>
      </c>
      <c r="K16" s="29"/>
    </row>
    <row r="17" spans="1:11" x14ac:dyDescent="0.2">
      <c r="A17" s="34"/>
      <c r="B17" s="42" t="s">
        <v>14</v>
      </c>
      <c r="C17" s="42"/>
      <c r="D17" s="41">
        <v>5003054.79</v>
      </c>
      <c r="E17" s="41">
        <v>0</v>
      </c>
      <c r="F17" s="33"/>
      <c r="G17" s="42" t="s">
        <v>15</v>
      </c>
      <c r="H17" s="42"/>
      <c r="I17" s="41">
        <v>0</v>
      </c>
      <c r="J17" s="41">
        <v>0</v>
      </c>
      <c r="K17" s="29"/>
    </row>
    <row r="18" spans="1:11" x14ac:dyDescent="0.2">
      <c r="A18" s="34"/>
      <c r="B18" s="42" t="s">
        <v>16</v>
      </c>
      <c r="C18" s="42"/>
      <c r="D18" s="41">
        <v>0</v>
      </c>
      <c r="E18" s="41">
        <v>230918.22</v>
      </c>
      <c r="F18" s="33"/>
      <c r="G18" s="42" t="s">
        <v>17</v>
      </c>
      <c r="H18" s="42"/>
      <c r="I18" s="41">
        <v>0</v>
      </c>
      <c r="J18" s="41">
        <v>0</v>
      </c>
      <c r="K18" s="29"/>
    </row>
    <row r="19" spans="1:11" x14ac:dyDescent="0.2">
      <c r="A19" s="34"/>
      <c r="B19" s="42" t="s">
        <v>18</v>
      </c>
      <c r="C19" s="42"/>
      <c r="D19" s="41">
        <v>0</v>
      </c>
      <c r="E19" s="41">
        <v>0</v>
      </c>
      <c r="F19" s="33"/>
      <c r="G19" s="42" t="s">
        <v>19</v>
      </c>
      <c r="H19" s="42"/>
      <c r="I19" s="41">
        <v>0</v>
      </c>
      <c r="J19" s="41">
        <v>0</v>
      </c>
      <c r="K19" s="29"/>
    </row>
    <row r="20" spans="1:11" x14ac:dyDescent="0.2">
      <c r="A20" s="34"/>
      <c r="B20" s="42" t="s">
        <v>20</v>
      </c>
      <c r="C20" s="42"/>
      <c r="D20" s="41">
        <v>0</v>
      </c>
      <c r="E20" s="41">
        <v>0</v>
      </c>
      <c r="F20" s="33"/>
      <c r="G20" s="42" t="s">
        <v>21</v>
      </c>
      <c r="H20" s="42"/>
      <c r="I20" s="41">
        <v>0</v>
      </c>
      <c r="J20" s="41">
        <v>0</v>
      </c>
      <c r="K20" s="29"/>
    </row>
    <row r="21" spans="1:11" ht="25.5" customHeight="1" x14ac:dyDescent="0.2">
      <c r="A21" s="34"/>
      <c r="B21" s="42" t="s">
        <v>22</v>
      </c>
      <c r="C21" s="42"/>
      <c r="D21" s="41">
        <v>0</v>
      </c>
      <c r="E21" s="41">
        <v>0</v>
      </c>
      <c r="F21" s="33"/>
      <c r="G21" s="43" t="s">
        <v>23</v>
      </c>
      <c r="H21" s="43"/>
      <c r="I21" s="41">
        <v>0</v>
      </c>
      <c r="J21" s="41">
        <v>0</v>
      </c>
      <c r="K21" s="29"/>
    </row>
    <row r="22" spans="1:11" x14ac:dyDescent="0.2">
      <c r="A22" s="34"/>
      <c r="B22" s="42" t="s">
        <v>24</v>
      </c>
      <c r="C22" s="42"/>
      <c r="D22" s="41">
        <v>0</v>
      </c>
      <c r="E22" s="41">
        <v>0</v>
      </c>
      <c r="F22" s="33"/>
      <c r="G22" s="42" t="s">
        <v>25</v>
      </c>
      <c r="H22" s="42"/>
      <c r="I22" s="41">
        <v>0</v>
      </c>
      <c r="J22" s="41"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2" t="s">
        <v>26</v>
      </c>
      <c r="H23" s="42"/>
      <c r="I23" s="41">
        <v>784701.4</v>
      </c>
      <c r="J23" s="41"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22937.5</v>
      </c>
      <c r="F24" s="33"/>
      <c r="G24" s="38"/>
      <c r="H24" s="38"/>
      <c r="I24" s="40"/>
      <c r="J24" s="40">
        <v>0</v>
      </c>
      <c r="K24" s="29"/>
    </row>
    <row r="25" spans="1:11" x14ac:dyDescent="0.2">
      <c r="A25" s="37"/>
      <c r="B25" s="38"/>
      <c r="C25" s="39"/>
      <c r="D25" s="40"/>
      <c r="E25" s="40"/>
      <c r="F25" s="33"/>
      <c r="G25" s="44" t="s">
        <v>28</v>
      </c>
      <c r="H25" s="44"/>
      <c r="I25" s="36">
        <v>0</v>
      </c>
      <c r="J25" s="36">
        <v>0</v>
      </c>
      <c r="K25" s="29"/>
    </row>
    <row r="26" spans="1:11" x14ac:dyDescent="0.2">
      <c r="A26" s="34"/>
      <c r="B26" s="42" t="s">
        <v>29</v>
      </c>
      <c r="C26" s="42"/>
      <c r="D26" s="41">
        <f>IF([1]ESF!D29&lt;[1]ESF!E29,[1]ESF!E29-[1]ESF!D29,0)</f>
        <v>0</v>
      </c>
      <c r="E26" s="41">
        <f>IF(D26&gt;0,0,[1]ESF!D29-[1]ESF!E29)</f>
        <v>0</v>
      </c>
      <c r="F26" s="33"/>
      <c r="G26" s="38"/>
      <c r="H26" s="38"/>
      <c r="I26" s="40">
        <v>0</v>
      </c>
      <c r="J26" s="40">
        <v>0</v>
      </c>
      <c r="K26" s="29"/>
    </row>
    <row r="27" spans="1:11" x14ac:dyDescent="0.2">
      <c r="A27" s="34"/>
      <c r="B27" s="42" t="s">
        <v>30</v>
      </c>
      <c r="C27" s="42"/>
      <c r="D27" s="41">
        <f>IF([1]ESF!D30&lt;[1]ESF!E30,[1]ESF!E30-[1]ESF!D30,0)</f>
        <v>0</v>
      </c>
      <c r="E27" s="41">
        <f>IF(D27&gt;0,0,[1]ESF!D30-[1]ESF!E30)</f>
        <v>0</v>
      </c>
      <c r="F27" s="33"/>
      <c r="G27" s="42" t="s">
        <v>31</v>
      </c>
      <c r="H27" s="42"/>
      <c r="I27" s="41">
        <v>0</v>
      </c>
      <c r="J27" s="41">
        <v>0</v>
      </c>
      <c r="K27" s="29"/>
    </row>
    <row r="28" spans="1:11" x14ac:dyDescent="0.2">
      <c r="A28" s="34"/>
      <c r="B28" s="42" t="s">
        <v>32</v>
      </c>
      <c r="C28" s="42"/>
      <c r="D28" s="41">
        <f>IF([1]ESF!D31&lt;[1]ESF!E31,[1]ESF!E31-[1]ESF!D31,0)</f>
        <v>0</v>
      </c>
      <c r="E28" s="41">
        <f>IF(D28&gt;0,0,[1]ESF!D31-[1]ESF!E31)</f>
        <v>0</v>
      </c>
      <c r="F28" s="33"/>
      <c r="G28" s="42" t="s">
        <v>33</v>
      </c>
      <c r="H28" s="42"/>
      <c r="I28" s="41">
        <v>0</v>
      </c>
      <c r="J28" s="41">
        <v>0</v>
      </c>
      <c r="K28" s="29"/>
    </row>
    <row r="29" spans="1:11" x14ac:dyDescent="0.2">
      <c r="A29" s="34"/>
      <c r="B29" s="42" t="s">
        <v>34</v>
      </c>
      <c r="C29" s="42"/>
      <c r="D29" s="41">
        <f>IF([1]ESF!D32&lt;[1]ESF!E32,[1]ESF!E32-[1]ESF!D32,0)</f>
        <v>0</v>
      </c>
      <c r="E29" s="41">
        <f>IF(D29&gt;0,0,[1]ESF!D32-[1]ESF!E32)</f>
        <v>22937.5</v>
      </c>
      <c r="F29" s="33"/>
      <c r="G29" s="42" t="s">
        <v>35</v>
      </c>
      <c r="H29" s="42"/>
      <c r="I29" s="41">
        <v>0</v>
      </c>
      <c r="J29" s="41">
        <v>0</v>
      </c>
      <c r="K29" s="29"/>
    </row>
    <row r="30" spans="1:11" x14ac:dyDescent="0.2">
      <c r="A30" s="34"/>
      <c r="B30" s="42" t="s">
        <v>36</v>
      </c>
      <c r="C30" s="42"/>
      <c r="D30" s="41">
        <f>IF([1]ESF!D33&lt;[1]ESF!E33,[1]ESF!E33-[1]ESF!D33,0)</f>
        <v>0</v>
      </c>
      <c r="E30" s="41">
        <f>IF(D30&gt;0,0,[1]ESF!D33-[1]ESF!E33)</f>
        <v>0</v>
      </c>
      <c r="F30" s="33"/>
      <c r="G30" s="42" t="s">
        <v>37</v>
      </c>
      <c r="H30" s="42"/>
      <c r="I30" s="41">
        <v>0</v>
      </c>
      <c r="J30" s="41">
        <v>0</v>
      </c>
      <c r="K30" s="29"/>
    </row>
    <row r="31" spans="1:11" ht="26.1" customHeight="1" x14ac:dyDescent="0.2">
      <c r="A31" s="34"/>
      <c r="B31" s="43" t="s">
        <v>38</v>
      </c>
      <c r="C31" s="43"/>
      <c r="D31" s="41">
        <f>IF([1]ESF!D34&lt;[1]ESF!E34,[1]ESF!E34-[1]ESF!D34,0)</f>
        <v>0</v>
      </c>
      <c r="E31" s="41">
        <f>IF(D31&gt;0,0,[1]ESF!D34-[1]ESF!E34)</f>
        <v>0</v>
      </c>
      <c r="F31" s="33"/>
      <c r="G31" s="43" t="s">
        <v>39</v>
      </c>
      <c r="H31" s="43"/>
      <c r="I31" s="41">
        <v>0</v>
      </c>
      <c r="J31" s="41">
        <v>0</v>
      </c>
      <c r="K31" s="29"/>
    </row>
    <row r="32" spans="1:11" x14ac:dyDescent="0.2">
      <c r="A32" s="34"/>
      <c r="B32" s="42" t="s">
        <v>40</v>
      </c>
      <c r="C32" s="42"/>
      <c r="D32" s="41">
        <f>IF([1]ESF!D35&lt;[1]ESF!E35,[1]ESF!E35-[1]ESF!D35,0)</f>
        <v>0</v>
      </c>
      <c r="E32" s="41">
        <f>IF(D32&gt;0,0,[1]ESF!D35-[1]ESF!E35)</f>
        <v>0</v>
      </c>
      <c r="F32" s="33"/>
      <c r="G32" s="42" t="s">
        <v>41</v>
      </c>
      <c r="H32" s="42"/>
      <c r="I32" s="41">
        <f>IF([1]ESF!I34&gt;[1]ESF!J34,[1]ESF!I34-[1]ESF!J34,0)</f>
        <v>0</v>
      </c>
      <c r="J32" s="41">
        <f>IF(I32&gt;0,0,[1]ESF!J34-[1]ESF!I34)</f>
        <v>0</v>
      </c>
      <c r="K32" s="29"/>
    </row>
    <row r="33" spans="1:11" ht="25.5" customHeight="1" x14ac:dyDescent="0.2">
      <c r="A33" s="34"/>
      <c r="B33" s="43" t="s">
        <v>42</v>
      </c>
      <c r="C33" s="43"/>
      <c r="D33" s="41">
        <f>IF([1]ESF!D36&lt;[1]ESF!E36,[1]ESF!E36-[1]ESF!D36,0)</f>
        <v>0</v>
      </c>
      <c r="E33" s="41">
        <f>IF(D33&gt;0,0,[1]ESF!D36-[1]ESF!E36)</f>
        <v>0</v>
      </c>
      <c r="F33" s="33"/>
      <c r="G33" s="38"/>
      <c r="H33" s="38"/>
      <c r="I33" s="45"/>
      <c r="J33" s="45"/>
      <c r="K33" s="29"/>
    </row>
    <row r="34" spans="1:11" x14ac:dyDescent="0.2">
      <c r="A34" s="34"/>
      <c r="B34" s="42" t="s">
        <v>43</v>
      </c>
      <c r="C34" s="42"/>
      <c r="D34" s="41">
        <f>IF([1]ESF!D37&lt;[1]ESF!E37,[1]ESF!E37-[1]ESF!D37,0)</f>
        <v>0</v>
      </c>
      <c r="E34" s="41">
        <f>IF(D34&gt;0,0,[1]ESF!D37-[1]ESF!E37)</f>
        <v>0</v>
      </c>
      <c r="F34" s="33"/>
      <c r="G34" s="35" t="s">
        <v>44</v>
      </c>
      <c r="H34" s="35"/>
      <c r="I34" s="36">
        <f>I36+I42+I50</f>
        <v>35931736.610000007</v>
      </c>
      <c r="J34" s="36">
        <f>J36+J42+J50</f>
        <v>0</v>
      </c>
      <c r="K34" s="29"/>
    </row>
    <row r="35" spans="1:11" x14ac:dyDescent="0.2">
      <c r="A35" s="37"/>
      <c r="B35" s="38"/>
      <c r="C35" s="39"/>
      <c r="D35" s="45"/>
      <c r="E35" s="45"/>
      <c r="F35" s="33"/>
      <c r="G35" s="38"/>
      <c r="H35" s="38"/>
      <c r="I35" s="40"/>
      <c r="J35" s="40"/>
      <c r="K35" s="29"/>
    </row>
    <row r="36" spans="1:11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SUM(I37:I39)</f>
        <v>1052239.77</v>
      </c>
      <c r="J36" s="36">
        <v>0</v>
      </c>
      <c r="K36" s="29"/>
    </row>
    <row r="37" spans="1:11" x14ac:dyDescent="0.2">
      <c r="A37" s="37"/>
      <c r="B37" s="15"/>
      <c r="C37" s="15"/>
      <c r="D37" s="15"/>
      <c r="E37" s="15"/>
      <c r="F37" s="33"/>
      <c r="G37" s="38"/>
      <c r="H37" s="38"/>
      <c r="I37" s="40">
        <v>1052239.77</v>
      </c>
      <c r="J37" s="40">
        <v>0</v>
      </c>
      <c r="K37" s="29"/>
    </row>
    <row r="38" spans="1:11" x14ac:dyDescent="0.2">
      <c r="A38" s="34"/>
      <c r="B38" s="15"/>
      <c r="C38" s="15"/>
      <c r="D38" s="15"/>
      <c r="E38" s="15"/>
      <c r="F38" s="33"/>
      <c r="G38" s="42" t="s">
        <v>46</v>
      </c>
      <c r="H38" s="42"/>
      <c r="I38" s="41">
        <v>0</v>
      </c>
      <c r="J38" s="41">
        <v>0</v>
      </c>
      <c r="K38" s="29"/>
    </row>
    <row r="39" spans="1:11" x14ac:dyDescent="0.2">
      <c r="A39" s="37"/>
      <c r="B39" s="15"/>
      <c r="C39" s="15"/>
      <c r="D39" s="15"/>
      <c r="E39" s="15"/>
      <c r="F39" s="33"/>
      <c r="G39" s="42" t="s">
        <v>47</v>
      </c>
      <c r="H39" s="42"/>
      <c r="I39" s="41">
        <v>0</v>
      </c>
      <c r="J39" s="41">
        <v>0</v>
      </c>
      <c r="K39" s="29"/>
    </row>
    <row r="40" spans="1:11" x14ac:dyDescent="0.2">
      <c r="A40" s="34"/>
      <c r="B40" s="15"/>
      <c r="C40" s="15"/>
      <c r="D40" s="15"/>
      <c r="E40" s="15"/>
      <c r="F40" s="33"/>
      <c r="G40" s="42" t="s">
        <v>48</v>
      </c>
      <c r="H40" s="42"/>
      <c r="I40" s="41">
        <v>0</v>
      </c>
      <c r="J40" s="41">
        <v>0</v>
      </c>
      <c r="K40" s="29"/>
    </row>
    <row r="41" spans="1:11" x14ac:dyDescent="0.2">
      <c r="A41" s="34"/>
      <c r="B41" s="15"/>
      <c r="C41" s="15"/>
      <c r="D41" s="15"/>
      <c r="E41" s="15"/>
      <c r="F41" s="33"/>
      <c r="G41" s="38"/>
      <c r="H41" s="38"/>
      <c r="I41" s="41">
        <v>0</v>
      </c>
      <c r="J41" s="40">
        <v>0</v>
      </c>
      <c r="K41" s="29"/>
    </row>
    <row r="42" spans="1:11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41">
        <f>SUM(I44:I49)</f>
        <v>34879496.840000004</v>
      </c>
      <c r="J42" s="36">
        <v>0</v>
      </c>
      <c r="K42" s="29"/>
    </row>
    <row r="43" spans="1:11" x14ac:dyDescent="0.2">
      <c r="A43" s="34"/>
      <c r="B43" s="15"/>
      <c r="C43" s="15"/>
      <c r="D43" s="15"/>
      <c r="E43" s="15"/>
      <c r="F43" s="33"/>
      <c r="G43" s="38"/>
      <c r="H43" s="38"/>
      <c r="I43" s="41"/>
      <c r="J43" s="41">
        <v>0</v>
      </c>
      <c r="K43" s="29"/>
    </row>
    <row r="44" spans="1:11" x14ac:dyDescent="0.2">
      <c r="A44" s="34"/>
      <c r="B44" s="15"/>
      <c r="C44" s="15"/>
      <c r="D44" s="15"/>
      <c r="E44" s="15"/>
      <c r="F44" s="33"/>
      <c r="G44" s="42" t="s">
        <v>50</v>
      </c>
      <c r="H44" s="42"/>
      <c r="I44" s="41">
        <v>17439748.420000002</v>
      </c>
      <c r="J44" s="41">
        <v>0</v>
      </c>
      <c r="K44" s="29"/>
    </row>
    <row r="45" spans="1:11" x14ac:dyDescent="0.2">
      <c r="A45" s="34"/>
      <c r="B45" s="15"/>
      <c r="C45" s="15"/>
      <c r="D45" s="15"/>
      <c r="E45" s="15"/>
      <c r="F45" s="33"/>
      <c r="G45" s="42" t="s">
        <v>51</v>
      </c>
      <c r="H45" s="42"/>
      <c r="I45" s="41">
        <v>12851534.060000001</v>
      </c>
      <c r="J45" s="41">
        <v>0</v>
      </c>
      <c r="K45" s="29"/>
    </row>
    <row r="46" spans="1:11" x14ac:dyDescent="0.2">
      <c r="A46" s="34"/>
      <c r="B46" s="15"/>
      <c r="C46" s="15"/>
      <c r="D46" s="15"/>
      <c r="E46" s="15"/>
      <c r="F46" s="33"/>
      <c r="G46" s="42" t="s">
        <v>52</v>
      </c>
      <c r="H46" s="42"/>
      <c r="I46" s="41">
        <v>4588009.3600000003</v>
      </c>
      <c r="J46" s="41">
        <v>0</v>
      </c>
      <c r="K46" s="29"/>
    </row>
    <row r="47" spans="1:11" x14ac:dyDescent="0.2">
      <c r="A47" s="34"/>
      <c r="B47" s="15"/>
      <c r="C47" s="15"/>
      <c r="D47" s="15"/>
      <c r="E47" s="15"/>
      <c r="F47" s="33"/>
      <c r="G47" s="42" t="s">
        <v>53</v>
      </c>
      <c r="H47" s="42"/>
      <c r="I47" s="41">
        <v>0</v>
      </c>
      <c r="J47" s="41">
        <v>0</v>
      </c>
      <c r="K47" s="29"/>
    </row>
    <row r="48" spans="1:11" x14ac:dyDescent="0.2">
      <c r="A48" s="37"/>
      <c r="B48" s="15"/>
      <c r="C48" s="15"/>
      <c r="D48" s="15"/>
      <c r="E48" s="15"/>
      <c r="F48" s="33"/>
      <c r="G48" s="42" t="s">
        <v>54</v>
      </c>
      <c r="H48" s="42"/>
      <c r="I48" s="41">
        <v>0</v>
      </c>
      <c r="J48" s="41"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1">
        <v>205</v>
      </c>
      <c r="J49" s="41"/>
      <c r="K49" s="29"/>
    </row>
    <row r="50" spans="1:11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2" t="s">
        <v>56</v>
      </c>
      <c r="H52" s="42"/>
      <c r="I52" s="41">
        <f>IF([1]ESF!I58&gt;[1]ESF!J58,[1]ESF!I58-[1]ESF!J58,0)</f>
        <v>0</v>
      </c>
      <c r="J52" s="41">
        <f>IF(I52&gt;0,0,[1]ESF!J58-[1]ESF!I58)</f>
        <v>0</v>
      </c>
      <c r="K52" s="29"/>
    </row>
    <row r="53" spans="1:11" ht="19.5" customHeight="1" x14ac:dyDescent="0.2">
      <c r="A53" s="46"/>
      <c r="B53" s="47"/>
      <c r="C53" s="47"/>
      <c r="D53" s="47"/>
      <c r="E53" s="47"/>
      <c r="F53" s="48"/>
      <c r="G53" s="49" t="s">
        <v>57</v>
      </c>
      <c r="H53" s="49"/>
      <c r="I53" s="50">
        <f>IF([1]ESF!I59&gt;[1]ESF!J59,[1]ESF!I59-[1]ESF!J59,0)</f>
        <v>0</v>
      </c>
      <c r="J53" s="50">
        <f>IF(I53&gt;0,0,[1]ESF!J59-[1]ESF!I59)</f>
        <v>0</v>
      </c>
      <c r="K53" s="51"/>
    </row>
    <row r="54" spans="1:11" ht="6" customHeight="1" x14ac:dyDescent="0.2">
      <c r="A54" s="52"/>
      <c r="B54" s="47"/>
      <c r="C54" s="53"/>
      <c r="D54" s="54"/>
      <c r="E54" s="55"/>
      <c r="F54" s="55"/>
      <c r="G54" s="47"/>
      <c r="H54" s="56"/>
      <c r="I54" s="54"/>
      <c r="J54" s="55"/>
      <c r="K54" s="55"/>
    </row>
    <row r="55" spans="1:11" ht="6" customHeight="1" x14ac:dyDescent="0.2">
      <c r="A55" s="15"/>
      <c r="C55" s="57"/>
      <c r="D55" s="58"/>
      <c r="E55" s="59"/>
      <c r="F55" s="59"/>
      <c r="H55" s="60"/>
      <c r="I55" s="58"/>
      <c r="J55" s="59"/>
      <c r="K55" s="59"/>
    </row>
    <row r="56" spans="1:11" ht="6" customHeight="1" x14ac:dyDescent="0.2">
      <c r="B56" s="57"/>
      <c r="C56" s="58"/>
      <c r="D56" s="59"/>
      <c r="E56" s="59"/>
      <c r="G56" s="61"/>
      <c r="H56" s="62"/>
      <c r="I56" s="59"/>
      <c r="J56" s="59"/>
    </row>
    <row r="57" spans="1:11" ht="15" customHeight="1" x14ac:dyDescent="0.2">
      <c r="B57" s="63" t="s">
        <v>58</v>
      </c>
      <c r="C57" s="63"/>
      <c r="D57" s="63"/>
      <c r="E57" s="63"/>
      <c r="F57" s="63"/>
      <c r="G57" s="63"/>
      <c r="H57" s="63"/>
      <c r="I57" s="63"/>
      <c r="J57" s="63"/>
    </row>
    <row r="58" spans="1:11" ht="9.75" customHeight="1" x14ac:dyDescent="0.2">
      <c r="B58" s="57"/>
      <c r="C58" s="58"/>
      <c r="D58" s="59"/>
      <c r="E58" s="59"/>
      <c r="G58" s="61"/>
      <c r="H58" s="62"/>
      <c r="I58" s="59"/>
      <c r="J58" s="59"/>
    </row>
    <row r="59" spans="1:11" ht="50.1" customHeight="1" x14ac:dyDescent="0.2">
      <c r="B59" s="57"/>
      <c r="C59" s="64"/>
      <c r="D59" s="65"/>
      <c r="E59" s="59"/>
      <c r="G59" s="66"/>
      <c r="H59" s="67"/>
      <c r="I59" s="59"/>
      <c r="J59" s="59"/>
    </row>
    <row r="60" spans="1:11" ht="14.1" customHeight="1" x14ac:dyDescent="0.2">
      <c r="B60" s="68"/>
      <c r="C60" s="69"/>
      <c r="D60" s="69"/>
      <c r="E60" s="59"/>
      <c r="F60" s="59"/>
      <c r="G60" s="70"/>
      <c r="H60" s="70"/>
      <c r="I60" s="39"/>
      <c r="J60" s="59"/>
    </row>
    <row r="61" spans="1:11" ht="14.1" customHeight="1" x14ac:dyDescent="0.2">
      <c r="B61" s="71"/>
      <c r="C61" s="72"/>
      <c r="D61" s="72"/>
      <c r="E61" s="73"/>
      <c r="F61" s="73"/>
      <c r="G61" s="74"/>
      <c r="H61" s="74"/>
      <c r="I61" s="39"/>
      <c r="J61" s="59"/>
    </row>
    <row r="62" spans="1:11" x14ac:dyDescent="0.2">
      <c r="A62" s="75"/>
      <c r="F62" s="33"/>
    </row>
  </sheetData>
  <mergeCells count="62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ANAPATRICIA HERNADEZGARCIA</dc:creator>
  <cp:lastModifiedBy>ANAPATRICIA HERNADEZGARCIA</cp:lastModifiedBy>
  <dcterms:created xsi:type="dcterms:W3CDTF">2018-03-07T02:10:42Z</dcterms:created>
  <dcterms:modified xsi:type="dcterms:W3CDTF">2018-03-07T02:11:34Z</dcterms:modified>
</cp:coreProperties>
</file>