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F56" i="1"/>
  <c r="E56" i="1"/>
  <c r="J46" i="1"/>
  <c r="I46" i="1"/>
  <c r="H46" i="1"/>
  <c r="G46" i="1"/>
  <c r="F46" i="1"/>
  <c r="E46" i="1"/>
  <c r="J40" i="1"/>
  <c r="G40" i="1"/>
  <c r="I35" i="1"/>
  <c r="J35" i="1" s="1"/>
  <c r="H35" i="1"/>
  <c r="H56" i="1" s="1"/>
  <c r="G35" i="1"/>
  <c r="G56" i="1" s="1"/>
  <c r="F35" i="1"/>
  <c r="E35" i="1"/>
  <c r="J28" i="1"/>
  <c r="I28" i="1"/>
  <c r="H28" i="1"/>
  <c r="F28" i="1"/>
  <c r="E28" i="1"/>
  <c r="J26" i="1"/>
  <c r="G26" i="1"/>
  <c r="J22" i="1"/>
  <c r="G22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<sst xmlns="http://schemas.openxmlformats.org/spreadsheetml/2006/main" count="84" uniqueCount="67">
  <si>
    <t>ESTADO ANALÍTICO DE INGRESOS</t>
  </si>
  <si>
    <t>POR FUENTE DE FINANCIAMIENTO Y FUENTE DE FINANCIAMIENTO/RUBRO</t>
  </si>
  <si>
    <t>Del 01 de Marzo al 31 de Marzo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</si>
  <si>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</si>
  <si>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</si>
  <si>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</si>
  <si>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</si>
  <si>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</si>
  <si>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</si>
  <si>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</si>
  <si>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</si>
  <si>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</si>
  <si>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</si>
  <si>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</si>
  <si>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</si>
  <si>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</si>
  <si>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</si>
  <si>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</si>
  <si>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</si>
  <si>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</si>
  <si>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</si>
  <si>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</si>
  <si>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</si>
  <si>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</si>
  <si>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</si>
  <si>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</si>
  <si>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</si>
  <si>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</si>
  <si>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</si>
  <si>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</si>
  <si>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</si>
  <si>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</si>
  <si>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</si>
  <si>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</si>
  <si>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</si>
  <si>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</si>
  <si>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</si>
  <si>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</si>
  <si>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</si>
  <si>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</si>
  <si>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</si>
  <si>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</si>
  <si>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</si>
  <si>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</si>
  <si>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</si>
  <si>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</si>
  <si>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</si>
  <si>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</si>
  <si>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</si>
  <si>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</si>
  <si>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</si>
  <si>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</si>
  <si>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APROVECHAMIENTOS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</si>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</sst>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43" fontId="11" fillId="2" borderId="6" xfId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1" fillId="2" borderId="12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2" width="6" style="3" customWidth="1"/>
    <col min="3" max="3" width="0.14062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0">+E12+F12</f>
        <v>0</v>
      </c>
      <c r="H12" s="28">
        <v>0</v>
      </c>
      <c r="I12" s="28">
        <v>0</v>
      </c>
      <c r="J12" s="28">
        <f t="shared" ref="J12:J13" si="1"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>
        <v>917230</v>
      </c>
      <c r="F15" s="28">
        <v>0</v>
      </c>
      <c r="G15" s="28">
        <v>917230</v>
      </c>
      <c r="H15" s="28">
        <v>37370</v>
      </c>
      <c r="I15" s="28">
        <v>37370</v>
      </c>
      <c r="J15" s="28">
        <v>-879860</v>
      </c>
    </row>
    <row r="16" spans="1:10" ht="12" customHeight="1" x14ac:dyDescent="0.2">
      <c r="A16" s="19"/>
      <c r="B16" s="29"/>
      <c r="C16" s="26" t="s">
        <v>24</v>
      </c>
      <c r="D16" s="27"/>
      <c r="E16" s="28">
        <v>0</v>
      </c>
      <c r="F16" s="28">
        <v>0</v>
      </c>
      <c r="G16" s="28">
        <f t="shared" ref="G16:G17" si="2">+E16+F16</f>
        <v>0</v>
      </c>
      <c r="H16" s="28">
        <v>0</v>
      </c>
      <c r="I16" s="28">
        <v>0</v>
      </c>
      <c r="J16" s="28">
        <f t="shared" ref="J16:J17" si="3">+I16-E16</f>
        <v>0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f t="shared" si="2"/>
        <v>0</v>
      </c>
      <c r="H17" s="28">
        <v>0</v>
      </c>
      <c r="I17" s="28">
        <v>0</v>
      </c>
      <c r="J17" s="28">
        <f t="shared" si="3"/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v>21600</v>
      </c>
      <c r="F18" s="28">
        <v>285370</v>
      </c>
      <c r="G18" s="28">
        <v>306970</v>
      </c>
      <c r="H18" s="28">
        <v>43.58</v>
      </c>
      <c r="I18" s="28">
        <v>43.58</v>
      </c>
      <c r="J18" s="28">
        <v>-21556.42</v>
      </c>
    </row>
    <row r="19" spans="1:10" ht="12" customHeight="1" x14ac:dyDescent="0.2">
      <c r="A19" s="19"/>
      <c r="B19" s="29"/>
      <c r="C19" s="26" t="s">
        <v>24</v>
      </c>
      <c r="D19" s="27"/>
      <c r="E19" s="28">
        <v>0</v>
      </c>
      <c r="F19" s="28">
        <v>0</v>
      </c>
      <c r="G19" s="28">
        <f>+E19+F19</f>
        <v>0</v>
      </c>
      <c r="H19" s="28">
        <v>0</v>
      </c>
      <c r="I19" s="28">
        <v>0</v>
      </c>
      <c r="J19" s="28">
        <f>+I19-E19</f>
        <v>0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f t="shared" ref="G20:G21" si="4">+E20+F20</f>
        <v>0</v>
      </c>
      <c r="H20" s="28">
        <v>0</v>
      </c>
      <c r="I20" s="28">
        <v>0</v>
      </c>
      <c r="J20" s="28">
        <f t="shared" ref="J20:J21" si="5">+I20-E20</f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f t="shared" si="4"/>
        <v>0</v>
      </c>
      <c r="H21" s="28">
        <v>0</v>
      </c>
      <c r="I21" s="28">
        <v>0</v>
      </c>
      <c r="J21" s="28">
        <f t="shared" si="5"/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>
        <v>0</v>
      </c>
      <c r="G22" s="28">
        <f>+E22+F22</f>
        <v>0</v>
      </c>
      <c r="H22" s="28">
        <v>0</v>
      </c>
      <c r="I22" s="28">
        <v>0</v>
      </c>
      <c r="J22" s="28">
        <f>+I22-E22</f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1380000</v>
      </c>
      <c r="F23" s="28">
        <v>0</v>
      </c>
      <c r="G23" s="28">
        <v>1380000</v>
      </c>
      <c r="H23" s="28">
        <v>17800</v>
      </c>
      <c r="I23" s="28">
        <v>17800</v>
      </c>
      <c r="J23" s="28">
        <v>-1362200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5209380</v>
      </c>
      <c r="G24" s="28">
        <v>5209380</v>
      </c>
      <c r="H24" s="28">
        <v>0</v>
      </c>
      <c r="I24" s="28">
        <v>0</v>
      </c>
      <c r="J24" s="28">
        <v>0</v>
      </c>
    </row>
    <row r="25" spans="1:10" ht="12" customHeight="1" x14ac:dyDescent="0.2">
      <c r="A25" s="30"/>
      <c r="B25" s="25" t="s">
        <v>31</v>
      </c>
      <c r="C25" s="26"/>
      <c r="D25" s="27"/>
      <c r="E25" s="28">
        <v>20466697.920000002</v>
      </c>
      <c r="F25" s="28">
        <v>0</v>
      </c>
      <c r="G25" s="28">
        <v>20466697.920000002</v>
      </c>
      <c r="H25" s="28">
        <v>7171964.0099999998</v>
      </c>
      <c r="I25" s="28">
        <v>7171964.0099999998</v>
      </c>
      <c r="J25" s="28">
        <v>-13294733.91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>+E26+F26</f>
        <v>0</v>
      </c>
      <c r="H26" s="28">
        <v>0</v>
      </c>
      <c r="I26" s="28">
        <v>0</v>
      </c>
      <c r="J26" s="28">
        <f>+I26-E26</f>
        <v>0</v>
      </c>
    </row>
    <row r="27" spans="1:10" ht="12" customHeight="1" x14ac:dyDescent="0.2">
      <c r="A27" s="19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5"/>
      <c r="B28" s="36"/>
      <c r="C28" s="37"/>
      <c r="D28" s="38" t="s">
        <v>33</v>
      </c>
      <c r="E28" s="28">
        <f>SUM(E11+E12+E13+E14+E15+E18+E23+E24+E25+E26)</f>
        <v>22785527.920000002</v>
      </c>
      <c r="F28" s="28">
        <f>SUM(F11+F12+F13+F14+F15+F18+F23+F24+F25+F26)</f>
        <v>5494750</v>
      </c>
      <c r="G28" s="28">
        <f>SUM(G11+G12+G13+G14+G15+G18+G23+G24+G25+G26)</f>
        <v>28280277.920000002</v>
      </c>
      <c r="H28" s="28">
        <f>SUM(H11+H12+H13+H14+H15+H18+H23+H24+H25+H26)</f>
        <v>7227177.5899999999</v>
      </c>
      <c r="I28" s="28">
        <f>SUM(I15:I25)</f>
        <v>7227177.5899999999</v>
      </c>
      <c r="J28" s="39">
        <f>J15+J18+J23+J25</f>
        <v>-15558350.33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5"/>
      <c r="C35" s="46"/>
      <c r="D35" s="47"/>
      <c r="E35" s="48">
        <f>+E36+E39+E42+E45+E46</f>
        <v>22785527.920000002</v>
      </c>
      <c r="F35" s="48">
        <f>+F36+F39+F42+F45+F46</f>
        <v>5494750</v>
      </c>
      <c r="G35" s="48">
        <f>E35+F35</f>
        <v>28280277.920000002</v>
      </c>
      <c r="H35" s="48">
        <f>+H36+H39+H42+H45+H46</f>
        <v>7227177.5899999999</v>
      </c>
      <c r="I35" s="48">
        <f>+I36+I39+I42+I45+I46</f>
        <v>7227177.5899999999</v>
      </c>
      <c r="J35" s="48">
        <f>I35-E35</f>
        <v>-15558350.330000002</v>
      </c>
    </row>
    <row r="36" spans="1:10" ht="12" customHeight="1" x14ac:dyDescent="0.2">
      <c r="A36" s="19"/>
      <c r="B36" s="49"/>
      <c r="C36" s="26"/>
      <c r="D36" s="27"/>
      <c r="E36" s="28"/>
      <c r="F36" s="28"/>
      <c r="G36" s="28"/>
      <c r="H36" s="28"/>
      <c r="I36" s="28"/>
      <c r="J36" s="28"/>
    </row>
    <row r="37" spans="1:10" ht="12" customHeight="1" x14ac:dyDescent="0.2">
      <c r="A37" s="19"/>
      <c r="B37" s="49">
        <v>6</v>
      </c>
      <c r="C37" s="26" t="s">
        <v>36</v>
      </c>
      <c r="D37" s="27"/>
      <c r="E37" s="28">
        <v>20466697.920000002</v>
      </c>
      <c r="F37" s="28">
        <v>0</v>
      </c>
      <c r="G37" s="28">
        <v>20466697.920000002</v>
      </c>
      <c r="H37" s="28">
        <v>7171964.0099999998</v>
      </c>
      <c r="I37" s="28">
        <v>7171964.0099999998</v>
      </c>
      <c r="J37" s="28">
        <v>-13294733.91</v>
      </c>
    </row>
    <row r="38" spans="1:10" ht="12" customHeight="1" x14ac:dyDescent="0.2">
      <c r="A38" s="19"/>
      <c r="B38" s="49" t="s">
        <v>37</v>
      </c>
      <c r="C38" s="50"/>
      <c r="D38" s="50" t="s">
        <v>38</v>
      </c>
      <c r="E38" s="28">
        <v>20466697.920000002</v>
      </c>
      <c r="F38" s="28">
        <v>0</v>
      </c>
      <c r="G38" s="28">
        <v>20466697.920000002</v>
      </c>
      <c r="H38" s="28">
        <v>7171964.0099999998</v>
      </c>
      <c r="I38" s="28">
        <v>7171964.0099999998</v>
      </c>
      <c r="J38" s="28">
        <v>-13294733.91</v>
      </c>
    </row>
    <row r="39" spans="1:10" ht="12" customHeight="1" x14ac:dyDescent="0.2">
      <c r="A39" s="19"/>
      <c r="B39" s="49" t="s">
        <v>39</v>
      </c>
      <c r="C39" s="50"/>
      <c r="D39" s="50" t="s">
        <v>40</v>
      </c>
      <c r="E39" s="28">
        <v>20466697.920000002</v>
      </c>
      <c r="F39" s="28">
        <v>0</v>
      </c>
      <c r="G39" s="28">
        <v>20466697.920000002</v>
      </c>
      <c r="H39" s="28">
        <v>7171964.0099999998</v>
      </c>
      <c r="I39" s="28">
        <v>7171964.0099999998</v>
      </c>
      <c r="J39" s="28">
        <v>-13294733.91</v>
      </c>
    </row>
    <row r="40" spans="1:10" ht="12" customHeight="1" x14ac:dyDescent="0.2">
      <c r="A40" s="19"/>
      <c r="B40" s="29"/>
      <c r="C40" s="7"/>
      <c r="D40" s="51"/>
      <c r="E40" s="28"/>
      <c r="F40" s="28"/>
      <c r="G40" s="28">
        <f t="shared" ref="G40" si="6">+E40+F40</f>
        <v>0</v>
      </c>
      <c r="H40" s="28"/>
      <c r="I40" s="28"/>
      <c r="J40" s="28">
        <f t="shared" ref="J40" si="7">+I40-E40</f>
        <v>0</v>
      </c>
    </row>
    <row r="41" spans="1:10" ht="12" customHeight="1" x14ac:dyDescent="0.2">
      <c r="A41" s="19"/>
      <c r="B41" s="29"/>
      <c r="C41" s="7"/>
      <c r="D41" s="51"/>
      <c r="E41" s="28"/>
      <c r="F41" s="28"/>
      <c r="G41" s="28"/>
      <c r="H41" s="28"/>
      <c r="I41" s="28"/>
      <c r="J41" s="28"/>
    </row>
    <row r="42" spans="1:10" ht="12" customHeight="1" x14ac:dyDescent="0.2">
      <c r="A42" s="19"/>
      <c r="B42" s="49">
        <v>5</v>
      </c>
      <c r="C42" s="26" t="s">
        <v>41</v>
      </c>
      <c r="D42" s="27"/>
      <c r="E42" s="28">
        <v>0</v>
      </c>
      <c r="F42" s="28">
        <v>5209380</v>
      </c>
      <c r="G42" s="28">
        <v>5209380</v>
      </c>
      <c r="H42" s="28">
        <v>0</v>
      </c>
      <c r="I42" s="28">
        <v>0</v>
      </c>
      <c r="J42" s="28">
        <v>0</v>
      </c>
    </row>
    <row r="43" spans="1:10" ht="12" customHeight="1" x14ac:dyDescent="0.2">
      <c r="A43" s="19"/>
      <c r="B43" s="49" t="s">
        <v>42</v>
      </c>
      <c r="C43" s="7"/>
      <c r="D43" s="51" t="s">
        <v>43</v>
      </c>
      <c r="E43" s="28">
        <v>0</v>
      </c>
      <c r="F43" s="28">
        <v>5209380</v>
      </c>
      <c r="G43" s="28">
        <v>5209380</v>
      </c>
      <c r="H43" s="28">
        <v>0</v>
      </c>
      <c r="I43" s="28">
        <v>0</v>
      </c>
      <c r="J43" s="28">
        <v>0</v>
      </c>
    </row>
    <row r="44" spans="1:10" ht="12" customHeight="1" x14ac:dyDescent="0.2">
      <c r="A44" s="19"/>
      <c r="B44" s="49" t="s">
        <v>44</v>
      </c>
      <c r="C44" s="7"/>
      <c r="D44" s="51" t="s">
        <v>45</v>
      </c>
      <c r="E44" s="28">
        <v>0</v>
      </c>
      <c r="F44" s="28">
        <v>5209380</v>
      </c>
      <c r="G44" s="28">
        <v>5209380</v>
      </c>
      <c r="H44" s="28">
        <v>0</v>
      </c>
      <c r="I44" s="28">
        <v>0</v>
      </c>
      <c r="J44" s="28">
        <v>0</v>
      </c>
    </row>
    <row r="45" spans="1:10" ht="12" customHeight="1" x14ac:dyDescent="0.2">
      <c r="A45" s="19"/>
      <c r="B45" s="29"/>
      <c r="C45" s="26"/>
      <c r="D45" s="27"/>
      <c r="E45" s="28"/>
      <c r="F45" s="28"/>
      <c r="G45" s="28"/>
      <c r="H45" s="28"/>
      <c r="I45" s="28"/>
      <c r="J45" s="28"/>
    </row>
    <row r="46" spans="1:10" ht="12" customHeight="1" x14ac:dyDescent="0.2">
      <c r="A46" s="19"/>
      <c r="B46" s="49">
        <v>4</v>
      </c>
      <c r="C46" s="26" t="s">
        <v>46</v>
      </c>
      <c r="D46" s="27"/>
      <c r="E46" s="28">
        <f>E47+E49+E52</f>
        <v>2318830</v>
      </c>
      <c r="F46" s="28">
        <f t="shared" ref="F46:J46" si="8">F47+F49+F52</f>
        <v>285370</v>
      </c>
      <c r="G46" s="28">
        <f t="shared" si="8"/>
        <v>2604200</v>
      </c>
      <c r="H46" s="28">
        <f t="shared" si="8"/>
        <v>55213.58</v>
      </c>
      <c r="I46" s="28">
        <f t="shared" si="8"/>
        <v>55213.58</v>
      </c>
      <c r="J46" s="28">
        <f t="shared" si="8"/>
        <v>-2263616.42</v>
      </c>
    </row>
    <row r="47" spans="1:10" ht="12" customHeight="1" x14ac:dyDescent="0.2">
      <c r="A47" s="19"/>
      <c r="B47" s="49" t="s">
        <v>47</v>
      </c>
      <c r="C47" s="7"/>
      <c r="D47" s="51" t="s">
        <v>48</v>
      </c>
      <c r="E47" s="28">
        <v>917230</v>
      </c>
      <c r="F47" s="28">
        <v>0</v>
      </c>
      <c r="G47" s="52">
        <v>917230</v>
      </c>
      <c r="H47" s="28">
        <v>37370</v>
      </c>
      <c r="I47" s="28">
        <v>37370</v>
      </c>
      <c r="J47" s="52">
        <v>-879860</v>
      </c>
    </row>
    <row r="48" spans="1:10" ht="12" customHeight="1" x14ac:dyDescent="0.2">
      <c r="A48" s="19"/>
      <c r="B48" s="53" t="s">
        <v>49</v>
      </c>
      <c r="C48" s="46"/>
      <c r="D48" s="51" t="s">
        <v>50</v>
      </c>
      <c r="E48" s="28">
        <v>917230</v>
      </c>
      <c r="F48" s="28">
        <v>0</v>
      </c>
      <c r="G48" s="28">
        <v>917230</v>
      </c>
      <c r="H48" s="28">
        <v>37370</v>
      </c>
      <c r="I48" s="28">
        <v>37370</v>
      </c>
      <c r="J48" s="28">
        <v>-879860</v>
      </c>
    </row>
    <row r="49" spans="1:11" ht="12" customHeight="1" x14ac:dyDescent="0.2">
      <c r="A49" s="19"/>
      <c r="B49" s="53" t="s">
        <v>51</v>
      </c>
      <c r="C49" s="26" t="s">
        <v>52</v>
      </c>
      <c r="D49" s="27"/>
      <c r="E49" s="28">
        <v>21600</v>
      </c>
      <c r="F49" s="28">
        <v>285370</v>
      </c>
      <c r="G49" s="28">
        <v>306970</v>
      </c>
      <c r="H49" s="28">
        <v>43.58</v>
      </c>
      <c r="I49" s="28">
        <v>43.58</v>
      </c>
      <c r="J49" s="28">
        <v>-21556.42</v>
      </c>
    </row>
    <row r="50" spans="1:11" ht="12" customHeight="1" x14ac:dyDescent="0.2">
      <c r="A50" s="19"/>
      <c r="B50" s="49" t="s">
        <v>53</v>
      </c>
      <c r="C50" s="26" t="s">
        <v>54</v>
      </c>
      <c r="D50" s="27"/>
      <c r="E50" s="28">
        <v>21600</v>
      </c>
      <c r="F50" s="28">
        <v>0</v>
      </c>
      <c r="G50" s="28">
        <v>21600</v>
      </c>
      <c r="H50" s="28">
        <v>43.58</v>
      </c>
      <c r="I50" s="28">
        <v>43.58</v>
      </c>
      <c r="J50" s="28">
        <v>-21556.42</v>
      </c>
    </row>
    <row r="51" spans="1:11" ht="12" customHeight="1" x14ac:dyDescent="0.2">
      <c r="A51" s="19"/>
      <c r="B51" s="49" t="s">
        <v>55</v>
      </c>
      <c r="C51" s="26" t="s">
        <v>56</v>
      </c>
      <c r="D51" s="27"/>
      <c r="E51" s="28">
        <v>0</v>
      </c>
      <c r="F51" s="28">
        <v>285370</v>
      </c>
      <c r="G51" s="28">
        <v>285370</v>
      </c>
      <c r="H51" s="28">
        <v>0</v>
      </c>
      <c r="I51" s="28">
        <v>0</v>
      </c>
      <c r="J51" s="28">
        <v>0</v>
      </c>
    </row>
    <row r="52" spans="1:11" s="56" customFormat="1" ht="12" customHeight="1" x14ac:dyDescent="0.2">
      <c r="A52" s="5"/>
      <c r="B52" s="49" t="s">
        <v>57</v>
      </c>
      <c r="C52" s="54"/>
      <c r="D52" s="47" t="s">
        <v>58</v>
      </c>
      <c r="E52" s="52">
        <v>1380000</v>
      </c>
      <c r="F52" s="52">
        <v>0</v>
      </c>
      <c r="G52" s="52">
        <v>1380000</v>
      </c>
      <c r="H52" s="52">
        <v>17800</v>
      </c>
      <c r="I52" s="52">
        <v>17800</v>
      </c>
      <c r="J52" s="52">
        <v>-1362200</v>
      </c>
      <c r="K52" s="55"/>
    </row>
    <row r="53" spans="1:11" ht="12" customHeight="1" x14ac:dyDescent="0.2">
      <c r="A53" s="19"/>
      <c r="B53" s="53" t="s">
        <v>59</v>
      </c>
      <c r="C53" s="57"/>
      <c r="D53" s="51" t="s">
        <v>60</v>
      </c>
      <c r="E53" s="28">
        <v>1380000</v>
      </c>
      <c r="F53" s="28">
        <v>0</v>
      </c>
      <c r="G53" s="28">
        <v>1380000</v>
      </c>
      <c r="H53" s="28">
        <v>17800</v>
      </c>
      <c r="I53" s="28">
        <v>17800</v>
      </c>
      <c r="J53" s="28">
        <v>-1362200</v>
      </c>
    </row>
    <row r="54" spans="1:11" ht="12" customHeight="1" x14ac:dyDescent="0.2">
      <c r="A54" s="19"/>
      <c r="B54" s="29"/>
      <c r="C54" s="26"/>
      <c r="D54" s="27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1"/>
      <c r="C55" s="32"/>
      <c r="D55" s="33"/>
      <c r="E55" s="35"/>
      <c r="F55" s="35"/>
      <c r="G55" s="35"/>
      <c r="H55" s="35"/>
      <c r="I55" s="35"/>
      <c r="J55" s="35"/>
    </row>
    <row r="56" spans="1:11" ht="12" customHeight="1" x14ac:dyDescent="0.2">
      <c r="A56" s="5"/>
      <c r="B56" s="58"/>
      <c r="C56" s="59"/>
      <c r="D56" s="60" t="s">
        <v>33</v>
      </c>
      <c r="E56" s="61">
        <f>E35</f>
        <v>22785527.920000002</v>
      </c>
      <c r="F56" s="61">
        <f t="shared" ref="F56" si="9">F35</f>
        <v>5494750</v>
      </c>
      <c r="G56" s="61">
        <f>G35</f>
        <v>28280277.920000002</v>
      </c>
      <c r="H56" s="61">
        <f>H35</f>
        <v>7227177.5899999999</v>
      </c>
      <c r="I56" s="61">
        <f>I35</f>
        <v>7227177.5899999999</v>
      </c>
      <c r="J56" s="62">
        <v>0</v>
      </c>
    </row>
    <row r="57" spans="1:11" x14ac:dyDescent="0.2">
      <c r="A57" s="19"/>
      <c r="B57" s="63" t="s">
        <v>61</v>
      </c>
      <c r="C57" s="64"/>
      <c r="D57" s="64"/>
      <c r="E57" s="64"/>
      <c r="F57" s="65"/>
      <c r="G57" s="65"/>
      <c r="H57" s="66" t="s">
        <v>34</v>
      </c>
      <c r="I57" s="67"/>
      <c r="J57" s="68"/>
    </row>
    <row r="58" spans="1:11" x14ac:dyDescent="0.2">
      <c r="A58" s="19"/>
      <c r="B58" s="69"/>
      <c r="C58" s="69"/>
      <c r="D58" s="69"/>
      <c r="E58" s="69"/>
      <c r="F58" s="69"/>
      <c r="G58" s="69"/>
      <c r="H58" s="69"/>
      <c r="I58" s="69"/>
      <c r="J58" s="69"/>
    </row>
    <row r="59" spans="1:11" x14ac:dyDescent="0.2">
      <c r="B59" s="63" t="s">
        <v>62</v>
      </c>
      <c r="C59" s="63"/>
      <c r="D59" s="63"/>
      <c r="E59" s="63"/>
      <c r="F59" s="63"/>
      <c r="G59" s="63"/>
      <c r="H59" s="63"/>
      <c r="I59" s="63"/>
      <c r="J59" s="63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0"/>
    </row>
    <row r="64" spans="1:11" x14ac:dyDescent="0.2">
      <c r="D64" s="71" t="s">
        <v>63</v>
      </c>
      <c r="E64" s="72"/>
      <c r="F64" s="73"/>
      <c r="G64" s="73"/>
      <c r="H64" s="74" t="s">
        <v>64</v>
      </c>
      <c r="I64" s="74"/>
      <c r="J64" s="74"/>
      <c r="K64" s="74"/>
    </row>
    <row r="65" spans="4:11" ht="12" customHeight="1" x14ac:dyDescent="0.2">
      <c r="D65" s="75" t="s">
        <v>65</v>
      </c>
      <c r="E65" s="72"/>
      <c r="F65" s="76"/>
      <c r="G65" s="76"/>
      <c r="H65" s="77" t="s">
        <v>66</v>
      </c>
      <c r="I65" s="77"/>
      <c r="J65" s="77"/>
      <c r="K65" s="77"/>
    </row>
    <row r="66" spans="4:11" x14ac:dyDescent="0.2">
      <c r="D66" s="70"/>
    </row>
  </sheetData>
  <mergeCells count="41">
    <mergeCell ref="J56:J57"/>
    <mergeCell ref="H57:I57"/>
    <mergeCell ref="B58:J58"/>
    <mergeCell ref="H64:K64"/>
    <mergeCell ref="H65:K65"/>
    <mergeCell ref="C45:D45"/>
    <mergeCell ref="C46:D46"/>
    <mergeCell ref="C49:D49"/>
    <mergeCell ref="C50:D50"/>
    <mergeCell ref="C51:D51"/>
    <mergeCell ref="C54:D54"/>
    <mergeCell ref="B31:D33"/>
    <mergeCell ref="E31:I31"/>
    <mergeCell ref="J31:J32"/>
    <mergeCell ref="C36:D36"/>
    <mergeCell ref="C37:D37"/>
    <mergeCell ref="C42:D42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2018-03-13T01:09:04Z</dcterms:created>
  <dcterms:modified xsi:type="dcterms:W3CDTF">2018-03-13T01:09:57Z</dcterms:modified>
</cp:coreProperties>
</file>