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I40" i="1"/>
  <c r="J40" i="1" s="1"/>
  <c r="I39" i="1"/>
  <c r="J39" i="1" s="1"/>
  <c r="I38" i="1"/>
  <c r="I36" i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J25" i="1" s="1"/>
  <c r="I25" i="1"/>
  <c r="I21" i="1"/>
  <c r="J19" i="1"/>
  <c r="I19" i="1"/>
  <c r="J18" i="1"/>
  <c r="I17" i="1"/>
  <c r="E5" i="1"/>
</calcChain>
</file>

<file path=xl/sharedStrings.xml><?xml version="1.0" encoding="utf-8"?>
<sst xmlns="http://schemas.openxmlformats.org/spreadsheetml/2006/main" count="65" uniqueCount="62">
  <si>
    <t>Estado de Cambios en la Situación Financiera</t>
  </si>
  <si>
    <t>Del 01 de Enero al 31 de Diciembre de 2015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</si>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</sst>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/>
    <xf numFmtId="0" fontId="5" fillId="3" borderId="0" xfId="0" applyFont="1" applyFill="1" applyBorder="1" applyAlignment="1">
      <alignment vertical="top"/>
    </xf>
    <xf numFmtId="165" fontId="5" fillId="0" borderId="0" xfId="1" applyNumberFormat="1" applyFont="1"/>
    <xf numFmtId="0" fontId="5" fillId="3" borderId="6" xfId="0" applyFont="1" applyFill="1" applyBorder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43" fontId="4" fillId="3" borderId="0" xfId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43" fontId="3" fillId="3" borderId="0" xfId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3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3" fillId="3" borderId="0" xfId="1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/>
    <xf numFmtId="43" fontId="3" fillId="3" borderId="0" xfId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3" fontId="3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6" fillId="3" borderId="0" xfId="2" applyNumberFormat="1" applyFont="1" applyFill="1" applyBorder="1" applyAlignment="1" applyProtection="1">
      <alignment horizontal="center"/>
    </xf>
    <xf numFmtId="43" fontId="6" fillId="3" borderId="0" xfId="1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  <xf numFmtId="0" fontId="8" fillId="3" borderId="0" xfId="0" applyFont="1" applyFill="1"/>
    <xf numFmtId="0" fontId="8" fillId="3" borderId="0" xfId="0" applyFont="1" applyFill="1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83345</xdr:colOff>
      <xdr:row>0</xdr:row>
      <xdr:rowOff>0</xdr:rowOff>
    </xdr:from>
    <xdr:to>
      <xdr:col>1</xdr:col>
      <xdr:colOff>1345406</xdr:colOff>
      <xdr:row>3</xdr:row>
      <xdr:rowOff>152691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5" y="0"/>
          <a:ext cx="1566861" cy="667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>
        <row r="6">
          <cell r="E6" t="str">
            <v>UNIVERSIDAD TECNOLÓGICA DE SAN MIGUEL DE ALLENDE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2">
          <cell r="I22">
            <v>0</v>
          </cell>
          <cell r="J22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I35">
            <v>0</v>
          </cell>
          <cell r="J35">
            <v>0</v>
          </cell>
        </row>
        <row r="47">
          <cell r="I47">
            <v>0</v>
          </cell>
          <cell r="J47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0">
          <cell r="I60">
            <v>0</v>
          </cell>
          <cell r="J6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5703125" style="92" customWidth="1"/>
    <col min="2" max="2" width="24.7109375" style="92" customWidth="1"/>
    <col min="3" max="3" width="31.85546875" style="92" customWidth="1"/>
    <col min="4" max="4" width="15" style="92" bestFit="1" customWidth="1"/>
    <col min="5" max="5" width="17.85546875" style="92" bestFit="1" customWidth="1"/>
    <col min="6" max="6" width="7.42578125" style="92" customWidth="1"/>
    <col min="7" max="7" width="49" style="92" customWidth="1"/>
    <col min="8" max="8" width="29.7109375" style="93" customWidth="1"/>
    <col min="9" max="9" width="16.42578125" style="92" customWidth="1"/>
    <col min="10" max="10" width="16.140625" style="92" customWidth="1"/>
    <col min="11" max="11" width="2.5703125" style="92" customWidth="1"/>
    <col min="12" max="16384" width="11.42578125" style="92"/>
  </cols>
  <sheetData>
    <row r="1" spans="1:11" s="5" customFormat="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s="5" customFormat="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s="5" customFormat="1" ht="14.1" customHeight="1" x14ac:dyDescent="0.2">
      <c r="A3" s="7"/>
      <c r="B3" s="2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s="5" customFormat="1" ht="14.1" customHeight="1" x14ac:dyDescent="0.2">
      <c r="A4" s="7"/>
      <c r="B4" s="2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s="5" customFormat="1" ht="20.100000000000001" customHeight="1" x14ac:dyDescent="0.2">
      <c r="A5" s="8"/>
      <c r="B5" s="9"/>
      <c r="C5" s="10"/>
      <c r="D5" s="9" t="s">
        <v>3</v>
      </c>
      <c r="E5" s="11" t="str">
        <f>[1]ESF!$E$6</f>
        <v>UNIVERSIDAD TECNOLÓGICA DE SAN MIGUEL DE ALLENDE</v>
      </c>
      <c r="F5" s="11"/>
      <c r="G5" s="11"/>
      <c r="H5" s="10"/>
      <c r="I5" s="10"/>
      <c r="J5" s="10"/>
    </row>
    <row r="6" spans="1:11" s="5" customFormat="1" ht="3" customHeight="1" x14ac:dyDescent="0.2">
      <c r="A6" s="12"/>
      <c r="B6" s="12"/>
      <c r="C6" s="12"/>
      <c r="D6" s="12"/>
      <c r="E6" s="12"/>
      <c r="F6" s="12"/>
      <c r="H6" s="13"/>
    </row>
    <row r="7" spans="1:11" s="16" customFormat="1" ht="3" customHeight="1" x14ac:dyDescent="0.2">
      <c r="A7" s="8"/>
      <c r="B7" s="14"/>
      <c r="C7" s="14"/>
      <c r="D7" s="14"/>
      <c r="E7" s="14"/>
      <c r="F7" s="15"/>
      <c r="H7" s="17"/>
    </row>
    <row r="8" spans="1:11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1" s="16" customFormat="1" ht="20.100000000000001" customHeight="1" x14ac:dyDescent="0.2">
      <c r="A9" s="21"/>
      <c r="B9" s="22" t="s">
        <v>4</v>
      </c>
      <c r="C9" s="22"/>
      <c r="D9" s="23" t="s">
        <v>5</v>
      </c>
      <c r="E9" s="23" t="s">
        <v>6</v>
      </c>
      <c r="F9" s="24"/>
      <c r="G9" s="22" t="s">
        <v>4</v>
      </c>
      <c r="H9" s="22"/>
      <c r="I9" s="23" t="s">
        <v>5</v>
      </c>
      <c r="J9" s="23" t="s">
        <v>6</v>
      </c>
      <c r="K9" s="25"/>
    </row>
    <row r="10" spans="1:11" s="5" customFormat="1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1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1" s="5" customFormat="1" ht="12.75" x14ac:dyDescent="0.2">
      <c r="A12" s="35"/>
      <c r="B12" s="36" t="s">
        <v>7</v>
      </c>
      <c r="C12" s="36"/>
      <c r="D12" s="37">
        <v>33760138</v>
      </c>
      <c r="E12" s="38">
        <v>40274140</v>
      </c>
      <c r="F12" s="39"/>
      <c r="G12" s="36" t="s">
        <v>8</v>
      </c>
      <c r="H12" s="36"/>
      <c r="I12" s="40">
        <v>5608558</v>
      </c>
      <c r="J12" s="38">
        <v>264036</v>
      </c>
      <c r="K12" s="41"/>
    </row>
    <row r="13" spans="1:11" s="5" customFormat="1" ht="12.75" x14ac:dyDescent="0.2">
      <c r="A13" s="42"/>
      <c r="B13" s="43"/>
      <c r="C13" s="44"/>
      <c r="D13" s="45"/>
      <c r="E13" s="46"/>
      <c r="F13" s="39"/>
      <c r="G13" s="43"/>
      <c r="H13" s="43"/>
      <c r="I13" s="47"/>
      <c r="J13" s="47"/>
      <c r="K13" s="41"/>
    </row>
    <row r="14" spans="1:11" s="5" customFormat="1" ht="12.75" x14ac:dyDescent="0.2">
      <c r="A14" s="42"/>
      <c r="B14" s="36" t="s">
        <v>9</v>
      </c>
      <c r="C14" s="36"/>
      <c r="D14" s="37">
        <v>33721587</v>
      </c>
      <c r="E14" s="38">
        <v>38629111</v>
      </c>
      <c r="F14" s="39"/>
      <c r="G14" s="36" t="s">
        <v>10</v>
      </c>
      <c r="H14" s="36"/>
      <c r="I14" s="40">
        <v>5608558</v>
      </c>
      <c r="J14" s="38">
        <v>264036</v>
      </c>
      <c r="K14" s="41"/>
    </row>
    <row r="15" spans="1:11" s="5" customFormat="1" ht="12.75" x14ac:dyDescent="0.2">
      <c r="A15" s="42"/>
      <c r="B15" s="43"/>
      <c r="C15" s="44"/>
      <c r="D15" s="48"/>
      <c r="E15" s="49"/>
      <c r="F15" s="34"/>
      <c r="G15" s="43"/>
      <c r="H15" s="43"/>
      <c r="I15" s="48"/>
      <c r="J15" s="50"/>
      <c r="K15" s="30"/>
    </row>
    <row r="16" spans="1:11" s="5" customFormat="1" ht="12.75" x14ac:dyDescent="0.2">
      <c r="A16" s="35"/>
      <c r="B16" s="51" t="s">
        <v>11</v>
      </c>
      <c r="C16" s="51"/>
      <c r="D16" s="52">
        <v>33721587</v>
      </c>
      <c r="E16" s="53">
        <v>0</v>
      </c>
      <c r="F16" s="34"/>
      <c r="G16" s="51" t="s">
        <v>12</v>
      </c>
      <c r="H16" s="51"/>
      <c r="I16" s="40">
        <v>5608558</v>
      </c>
      <c r="J16" s="54"/>
      <c r="K16" s="30"/>
    </row>
    <row r="17" spans="1:11" s="5" customFormat="1" ht="12.75" x14ac:dyDescent="0.2">
      <c r="A17" s="35"/>
      <c r="B17" s="51" t="s">
        <v>13</v>
      </c>
      <c r="C17" s="51"/>
      <c r="D17" s="53">
        <v>0</v>
      </c>
      <c r="E17" s="54">
        <v>38464884</v>
      </c>
      <c r="F17" s="34"/>
      <c r="G17" s="51" t="s">
        <v>14</v>
      </c>
      <c r="H17" s="51"/>
      <c r="I17" s="55">
        <f>IF([1]ESF!I18&gt;[1]ESF!J18,[1]ESF!I18-[1]ESF!J18,0)</f>
        <v>0</v>
      </c>
      <c r="J17" s="53">
        <v>0</v>
      </c>
      <c r="K17" s="30"/>
    </row>
    <row r="18" spans="1:11" s="5" customFormat="1" ht="12.75" x14ac:dyDescent="0.2">
      <c r="A18" s="35"/>
      <c r="B18" s="51" t="s">
        <v>15</v>
      </c>
      <c r="C18" s="51"/>
      <c r="D18" s="53">
        <v>0</v>
      </c>
      <c r="E18" s="54">
        <v>164227</v>
      </c>
      <c r="F18" s="34"/>
      <c r="G18" s="51" t="s">
        <v>16</v>
      </c>
      <c r="H18" s="51"/>
      <c r="I18" s="55">
        <v>0</v>
      </c>
      <c r="J18" s="53">
        <f>IF(I18&gt;0,0,[1]ESF!J19-[1]ESF!I19)</f>
        <v>0</v>
      </c>
      <c r="K18" s="30"/>
    </row>
    <row r="19" spans="1:11" s="5" customFormat="1" ht="12.75" x14ac:dyDescent="0.2">
      <c r="A19" s="35"/>
      <c r="B19" s="51" t="s">
        <v>17</v>
      </c>
      <c r="C19" s="51"/>
      <c r="D19" s="53">
        <v>0</v>
      </c>
      <c r="E19" s="53">
        <v>0</v>
      </c>
      <c r="F19" s="34"/>
      <c r="G19" s="51" t="s">
        <v>18</v>
      </c>
      <c r="H19" s="51"/>
      <c r="I19" s="53">
        <f>IF([1]ESF!I20&gt;[1]ESF!J20,[1]ESF!I20-[1]ESF!J20,0)</f>
        <v>0</v>
      </c>
      <c r="J19" s="53">
        <f>IF(I19&gt;0,0,[1]ESF!J20-[1]ESF!I20)</f>
        <v>0</v>
      </c>
      <c r="K19" s="30"/>
    </row>
    <row r="20" spans="1:11" s="5" customFormat="1" ht="12.75" x14ac:dyDescent="0.2">
      <c r="A20" s="35"/>
      <c r="B20" s="51" t="s">
        <v>19</v>
      </c>
      <c r="C20" s="51"/>
      <c r="D20" s="53">
        <v>0</v>
      </c>
      <c r="E20" s="53">
        <v>0</v>
      </c>
      <c r="F20" s="34"/>
      <c r="G20" s="51" t="s">
        <v>20</v>
      </c>
      <c r="H20" s="51"/>
      <c r="I20" s="53">
        <v>0</v>
      </c>
      <c r="J20" s="53">
        <v>0</v>
      </c>
      <c r="K20" s="30"/>
    </row>
    <row r="21" spans="1:11" s="5" customFormat="1" ht="25.5" customHeight="1" x14ac:dyDescent="0.2">
      <c r="A21" s="35"/>
      <c r="B21" s="51" t="s">
        <v>21</v>
      </c>
      <c r="C21" s="51"/>
      <c r="D21" s="53">
        <v>0</v>
      </c>
      <c r="E21" s="53">
        <v>0</v>
      </c>
      <c r="F21" s="34"/>
      <c r="G21" s="56" t="s">
        <v>22</v>
      </c>
      <c r="H21" s="56"/>
      <c r="I21" s="53">
        <f>IF([1]ESF!I22&gt;[1]ESF!J22,[1]ESF!I22-[1]ESF!J22,0)</f>
        <v>0</v>
      </c>
      <c r="J21" s="53">
        <v>0</v>
      </c>
      <c r="K21" s="30"/>
    </row>
    <row r="22" spans="1:11" s="5" customFormat="1" ht="12.75" x14ac:dyDescent="0.2">
      <c r="A22" s="35"/>
      <c r="B22" s="51" t="s">
        <v>23</v>
      </c>
      <c r="C22" s="51"/>
      <c r="D22" s="53">
        <v>0</v>
      </c>
      <c r="E22" s="53">
        <v>0</v>
      </c>
      <c r="F22" s="34"/>
      <c r="G22" s="51" t="s">
        <v>24</v>
      </c>
      <c r="H22" s="51"/>
      <c r="I22" s="53"/>
      <c r="J22" s="53">
        <v>0</v>
      </c>
      <c r="K22" s="30"/>
    </row>
    <row r="23" spans="1:11" s="5" customFormat="1" ht="12.75" x14ac:dyDescent="0.2">
      <c r="A23" s="42"/>
      <c r="B23" s="43"/>
      <c r="C23" s="44"/>
      <c r="D23" s="48"/>
      <c r="E23" s="49"/>
      <c r="F23" s="34"/>
      <c r="G23" s="51" t="s">
        <v>25</v>
      </c>
      <c r="H23" s="51"/>
      <c r="I23" s="52"/>
      <c r="J23" s="54">
        <v>264036</v>
      </c>
      <c r="K23" s="30"/>
    </row>
    <row r="24" spans="1:11" s="5" customFormat="1" ht="12.75" x14ac:dyDescent="0.2">
      <c r="A24" s="42"/>
      <c r="B24" s="36" t="s">
        <v>26</v>
      </c>
      <c r="C24" s="36"/>
      <c r="D24" s="37">
        <v>38551</v>
      </c>
      <c r="E24" s="37">
        <v>1645029</v>
      </c>
      <c r="F24" s="34"/>
      <c r="G24" s="43"/>
      <c r="H24" s="43"/>
      <c r="I24" s="57"/>
      <c r="J24" s="57"/>
      <c r="K24" s="30"/>
    </row>
    <row r="25" spans="1:11" s="5" customFormat="1" ht="12.75" x14ac:dyDescent="0.2">
      <c r="A25" s="42"/>
      <c r="B25" s="43"/>
      <c r="C25" s="44"/>
      <c r="D25" s="48"/>
      <c r="E25" s="49"/>
      <c r="F25" s="34"/>
      <c r="G25" s="58" t="s">
        <v>27</v>
      </c>
      <c r="H25" s="58"/>
      <c r="I25" s="47">
        <f>SUM(I27:I32)</f>
        <v>0</v>
      </c>
      <c r="J25" s="47">
        <f>SUM(J27:J32)</f>
        <v>0</v>
      </c>
      <c r="K25" s="30"/>
    </row>
    <row r="26" spans="1:11" s="5" customFormat="1" ht="12.75" x14ac:dyDescent="0.2">
      <c r="A26" s="35"/>
      <c r="B26" s="51" t="s">
        <v>28</v>
      </c>
      <c r="C26" s="51"/>
      <c r="D26" s="53">
        <v>0</v>
      </c>
      <c r="E26" s="53">
        <v>0</v>
      </c>
      <c r="F26" s="53"/>
      <c r="G26" s="43"/>
      <c r="H26" s="43"/>
      <c r="I26" s="57"/>
      <c r="J26" s="57"/>
      <c r="K26" s="30"/>
    </row>
    <row r="27" spans="1:11" s="5" customFormat="1" ht="12.75" x14ac:dyDescent="0.2">
      <c r="A27" s="35"/>
      <c r="B27" s="51" t="s">
        <v>29</v>
      </c>
      <c r="C27" s="51"/>
      <c r="D27" s="53">
        <v>0</v>
      </c>
      <c r="E27" s="53">
        <v>0</v>
      </c>
      <c r="F27" s="34"/>
      <c r="G27" s="51" t="s">
        <v>30</v>
      </c>
      <c r="H27" s="51"/>
      <c r="I27" s="53">
        <f>IF([1]ESF!I31&gt;[1]ESF!J31,[1]ESF!I31-[1]ESF!J31,0)</f>
        <v>0</v>
      </c>
      <c r="J27" s="53">
        <f>IF(I27&gt;0,0,[1]ESF!J31-[1]ESF!I31)</f>
        <v>0</v>
      </c>
      <c r="K27" s="30"/>
    </row>
    <row r="28" spans="1:11" s="5" customFormat="1" ht="12.75" x14ac:dyDescent="0.2">
      <c r="A28" s="35"/>
      <c r="B28" s="51" t="s">
        <v>31</v>
      </c>
      <c r="C28" s="51"/>
      <c r="D28" s="53">
        <v>0</v>
      </c>
      <c r="E28" s="53">
        <v>0</v>
      </c>
      <c r="F28" s="34"/>
      <c r="G28" s="51" t="s">
        <v>32</v>
      </c>
      <c r="H28" s="51"/>
      <c r="I28" s="53">
        <f>IF([1]ESF!I32&gt;[1]ESF!J32,[1]ESF!I32-[1]ESF!J32,0)</f>
        <v>0</v>
      </c>
      <c r="J28" s="53">
        <f>IF(I28&gt;0,0,[1]ESF!J32-[1]ESF!I32)</f>
        <v>0</v>
      </c>
      <c r="K28" s="30"/>
    </row>
    <row r="29" spans="1:11" s="5" customFormat="1" ht="12.75" x14ac:dyDescent="0.2">
      <c r="A29" s="35"/>
      <c r="B29" s="51" t="s">
        <v>33</v>
      </c>
      <c r="C29" s="51"/>
      <c r="D29" s="53">
        <v>0</v>
      </c>
      <c r="E29" s="53">
        <v>1645029</v>
      </c>
      <c r="F29" s="34"/>
      <c r="G29" s="51" t="s">
        <v>34</v>
      </c>
      <c r="H29" s="51"/>
      <c r="I29" s="53">
        <f>IF([1]ESF!I33&gt;[1]ESF!J33,[1]ESF!I33-[1]ESF!J33,0)</f>
        <v>0</v>
      </c>
      <c r="J29" s="53">
        <f>IF(I29&gt;0,0,[1]ESF!J33-[1]ESF!I33)</f>
        <v>0</v>
      </c>
      <c r="K29" s="30"/>
    </row>
    <row r="30" spans="1:11" s="5" customFormat="1" ht="12.75" x14ac:dyDescent="0.2">
      <c r="A30" s="35"/>
      <c r="B30" s="51" t="s">
        <v>35</v>
      </c>
      <c r="C30" s="51"/>
      <c r="D30" s="53">
        <v>0</v>
      </c>
      <c r="E30" s="53">
        <v>0</v>
      </c>
      <c r="F30" s="34"/>
      <c r="G30" s="51" t="s">
        <v>36</v>
      </c>
      <c r="H30" s="51"/>
      <c r="I30" s="53">
        <f>IF([1]ESF!I34&gt;[1]ESF!J34,[1]ESF!I34-[1]ESF!J34,0)</f>
        <v>0</v>
      </c>
      <c r="J30" s="53">
        <f>IF(I30&gt;0,0,[1]ESF!J34-[1]ESF!I34)</f>
        <v>0</v>
      </c>
      <c r="K30" s="30"/>
    </row>
    <row r="31" spans="1:11" s="5" customFormat="1" ht="26.1" customHeight="1" x14ac:dyDescent="0.2">
      <c r="A31" s="35"/>
      <c r="B31" s="56" t="s">
        <v>37</v>
      </c>
      <c r="C31" s="56"/>
      <c r="D31" s="53">
        <v>38551</v>
      </c>
      <c r="E31" s="53">
        <v>0</v>
      </c>
      <c r="F31" s="34"/>
      <c r="G31" s="56" t="s">
        <v>38</v>
      </c>
      <c r="H31" s="56"/>
      <c r="I31" s="53">
        <f>IF([1]ESF!I35&gt;[1]ESF!J35,[1]ESF!I35-[1]ESF!J35,0)</f>
        <v>0</v>
      </c>
      <c r="J31" s="53">
        <f>IF(I31&gt;0,0,[1]ESF!J35-[1]ESF!I35)</f>
        <v>0</v>
      </c>
      <c r="K31" s="30"/>
    </row>
    <row r="32" spans="1:11" s="5" customFormat="1" ht="12.75" x14ac:dyDescent="0.2">
      <c r="A32" s="35"/>
      <c r="B32" s="51" t="s">
        <v>39</v>
      </c>
      <c r="C32" s="51"/>
      <c r="D32" s="53">
        <v>0</v>
      </c>
      <c r="E32" s="53">
        <v>0</v>
      </c>
      <c r="F32" s="34"/>
      <c r="G32" s="51" t="s">
        <v>40</v>
      </c>
      <c r="H32" s="51"/>
      <c r="I32" s="53">
        <f>IF([1]ESF!I36&gt;[1]ESF!J36,[1]ESF!I36-[1]ESF!J36,0)</f>
        <v>0</v>
      </c>
      <c r="J32" s="53">
        <f>IF(I32&gt;0,0,[1]ESF!J36-[1]ESF!I36)</f>
        <v>0</v>
      </c>
      <c r="K32" s="30"/>
    </row>
    <row r="33" spans="1:11" s="5" customFormat="1" ht="25.5" customHeight="1" x14ac:dyDescent="0.2">
      <c r="A33" s="35"/>
      <c r="B33" s="56" t="s">
        <v>41</v>
      </c>
      <c r="C33" s="56"/>
      <c r="D33" s="53">
        <v>0</v>
      </c>
      <c r="E33" s="53">
        <v>0</v>
      </c>
      <c r="F33" s="34"/>
      <c r="G33" s="43"/>
      <c r="H33" s="43"/>
      <c r="I33" s="59"/>
      <c r="J33" s="60"/>
      <c r="K33" s="30"/>
    </row>
    <row r="34" spans="1:11" s="5" customFormat="1" ht="12.75" x14ac:dyDescent="0.2">
      <c r="A34" s="35"/>
      <c r="B34" s="51" t="s">
        <v>42</v>
      </c>
      <c r="C34" s="51"/>
      <c r="D34" s="53">
        <v>0</v>
      </c>
      <c r="E34" s="53">
        <v>0</v>
      </c>
      <c r="F34" s="39"/>
      <c r="G34" s="36" t="s">
        <v>43</v>
      </c>
      <c r="H34" s="36"/>
      <c r="I34" s="38">
        <v>1169479</v>
      </c>
      <c r="J34" s="38">
        <v>0</v>
      </c>
      <c r="K34" s="30"/>
    </row>
    <row r="35" spans="1:11" s="5" customFormat="1" ht="12.75" x14ac:dyDescent="0.2">
      <c r="A35" s="42"/>
      <c r="B35" s="43"/>
      <c r="C35" s="44"/>
      <c r="D35" s="61"/>
      <c r="E35" s="61"/>
      <c r="F35" s="39"/>
      <c r="G35" s="43"/>
      <c r="H35" s="43"/>
      <c r="I35" s="47"/>
      <c r="J35" s="47"/>
      <c r="K35" s="30"/>
    </row>
    <row r="36" spans="1:11" s="5" customFormat="1" ht="12.75" x14ac:dyDescent="0.2">
      <c r="A36" s="35"/>
      <c r="B36" s="16"/>
      <c r="C36" s="16"/>
      <c r="D36" s="16"/>
      <c r="E36" s="16"/>
      <c r="F36" s="39"/>
      <c r="G36" s="36" t="s">
        <v>44</v>
      </c>
      <c r="H36" s="36"/>
      <c r="I36" s="53">
        <f>IF([1]ESF!I40&gt;[1]ESF!J40,[1]ESF!I40-[1]ESF!J40,0)</f>
        <v>0</v>
      </c>
      <c r="J36" s="38">
        <v>1577214.67</v>
      </c>
      <c r="K36" s="30"/>
    </row>
    <row r="37" spans="1:11" s="5" customFormat="1" ht="12.75" x14ac:dyDescent="0.2">
      <c r="A37" s="42"/>
      <c r="B37" s="16"/>
      <c r="C37" s="16"/>
      <c r="D37" s="16"/>
      <c r="E37" s="16"/>
      <c r="F37" s="34"/>
      <c r="G37" s="43"/>
      <c r="H37" s="43"/>
      <c r="I37" s="57"/>
      <c r="J37" s="50"/>
      <c r="K37" s="30"/>
    </row>
    <row r="38" spans="1:11" s="5" customFormat="1" ht="12.75" x14ac:dyDescent="0.2">
      <c r="A38" s="35"/>
      <c r="B38" s="16"/>
      <c r="C38" s="16"/>
      <c r="D38" s="16"/>
      <c r="E38" s="16"/>
      <c r="F38" s="34"/>
      <c r="G38" s="51" t="s">
        <v>45</v>
      </c>
      <c r="H38" s="51"/>
      <c r="I38" s="53">
        <f>IF([1]ESF!I42&gt;[1]ESF!J42,[1]ESF!I42-[1]ESF!J42,0)</f>
        <v>0</v>
      </c>
      <c r="J38" s="54">
        <v>1577214.67</v>
      </c>
      <c r="K38" s="30"/>
    </row>
    <row r="39" spans="1:11" s="5" customFormat="1" ht="12.75" x14ac:dyDescent="0.2">
      <c r="A39" s="42"/>
      <c r="B39" s="16"/>
      <c r="C39" s="16"/>
      <c r="D39" s="16"/>
      <c r="E39" s="16"/>
      <c r="F39" s="34"/>
      <c r="G39" s="51" t="s">
        <v>46</v>
      </c>
      <c r="H39" s="51"/>
      <c r="I39" s="53">
        <f>IF([1]ESF!I47&gt;[1]ESF!J47,[1]ESF!I47-[1]ESF!J47,0)</f>
        <v>0</v>
      </c>
      <c r="J39" s="53">
        <f>IF(I39&gt;0,0,[1]ESF!J47-[1]ESF!I47)</f>
        <v>0</v>
      </c>
      <c r="K39" s="30"/>
    </row>
    <row r="40" spans="1:11" s="5" customFormat="1" ht="12.75" x14ac:dyDescent="0.2">
      <c r="A40" s="35"/>
      <c r="B40" s="16"/>
      <c r="C40" s="16"/>
      <c r="D40" s="16"/>
      <c r="E40" s="16"/>
      <c r="F40" s="34"/>
      <c r="G40" s="51" t="s">
        <v>47</v>
      </c>
      <c r="H40" s="51"/>
      <c r="I40" s="53">
        <f>IF([1]ESF!I48&gt;[1]ESF!J48,[1]ESF!I48-[1]ESF!J48,0)</f>
        <v>0</v>
      </c>
      <c r="J40" s="53">
        <f>IF(I40&gt;0,0,[1]ESF!J48-[1]ESF!I48)</f>
        <v>0</v>
      </c>
      <c r="K40" s="30"/>
    </row>
    <row r="41" spans="1:11" s="5" customFormat="1" ht="12.75" x14ac:dyDescent="0.2">
      <c r="A41" s="35"/>
      <c r="B41" s="16"/>
      <c r="C41" s="16"/>
      <c r="D41" s="16"/>
      <c r="E41" s="16"/>
      <c r="F41" s="34"/>
      <c r="G41" s="43"/>
      <c r="H41" s="43"/>
      <c r="I41" s="57"/>
      <c r="J41" s="57"/>
      <c r="K41" s="30"/>
    </row>
    <row r="42" spans="1:11" s="5" customFormat="1" ht="12.75" x14ac:dyDescent="0.2">
      <c r="A42" s="35"/>
      <c r="B42" s="16"/>
      <c r="C42" s="16"/>
      <c r="D42" s="16"/>
      <c r="E42" s="16"/>
      <c r="F42" s="39"/>
      <c r="G42" s="36" t="s">
        <v>48</v>
      </c>
      <c r="H42" s="36"/>
      <c r="I42" s="38">
        <v>2746694</v>
      </c>
      <c r="J42" s="38">
        <v>5877030</v>
      </c>
      <c r="K42" s="30"/>
    </row>
    <row r="43" spans="1:11" s="5" customFormat="1" ht="12.75" x14ac:dyDescent="0.2">
      <c r="A43" s="35"/>
      <c r="B43" s="16"/>
      <c r="C43" s="16"/>
      <c r="D43" s="16"/>
      <c r="E43" s="16"/>
      <c r="F43" s="34"/>
      <c r="G43" s="43"/>
      <c r="H43" s="43"/>
      <c r="I43" s="57"/>
      <c r="J43" s="57"/>
      <c r="K43" s="30"/>
    </row>
    <row r="44" spans="1:11" s="5" customFormat="1" ht="12.75" x14ac:dyDescent="0.2">
      <c r="A44" s="35"/>
      <c r="B44" s="16"/>
      <c r="C44" s="16"/>
      <c r="D44" s="16"/>
      <c r="E44" s="16"/>
      <c r="F44" s="34"/>
      <c r="G44" s="51" t="s">
        <v>49</v>
      </c>
      <c r="H44" s="51"/>
      <c r="I44" s="54"/>
      <c r="J44" s="54">
        <v>5877030</v>
      </c>
      <c r="K44" s="30"/>
    </row>
    <row r="45" spans="1:11" s="5" customFormat="1" ht="12.75" x14ac:dyDescent="0.2">
      <c r="A45" s="35"/>
      <c r="B45" s="16"/>
      <c r="C45" s="16"/>
      <c r="D45" s="16"/>
      <c r="E45" s="16"/>
      <c r="F45" s="34"/>
      <c r="G45" s="51" t="s">
        <v>50</v>
      </c>
      <c r="H45" s="51"/>
      <c r="I45" s="54">
        <v>8623724</v>
      </c>
      <c r="J45" s="54">
        <v>0</v>
      </c>
      <c r="K45" s="30"/>
    </row>
    <row r="46" spans="1:11" s="5" customFormat="1" ht="12.75" x14ac:dyDescent="0.2">
      <c r="A46" s="35"/>
      <c r="B46" s="16"/>
      <c r="C46" s="16"/>
      <c r="D46" s="16"/>
      <c r="E46" s="16"/>
      <c r="F46" s="34"/>
      <c r="G46" s="51" t="s">
        <v>51</v>
      </c>
      <c r="H46" s="51"/>
      <c r="I46" s="53">
        <f>IF([1]ESF!I54&gt;[1]ESF!J54,[1]ESF!I54-[1]ESF!J54,0)</f>
        <v>0</v>
      </c>
      <c r="J46" s="53">
        <f>IF(I46&gt;0,0,[1]ESF!J54-[1]ESF!I54)</f>
        <v>0</v>
      </c>
      <c r="K46" s="30"/>
    </row>
    <row r="47" spans="1:11" s="5" customFormat="1" ht="12.75" x14ac:dyDescent="0.2">
      <c r="A47" s="35"/>
      <c r="B47" s="16"/>
      <c r="C47" s="16"/>
      <c r="D47" s="16"/>
      <c r="E47" s="16"/>
      <c r="F47" s="34"/>
      <c r="G47" s="51" t="s">
        <v>52</v>
      </c>
      <c r="H47" s="51"/>
      <c r="I47" s="53">
        <f>IF([1]ESF!I55&gt;[1]ESF!J55,[1]ESF!I55-[1]ESF!J55,0)</f>
        <v>0</v>
      </c>
      <c r="J47" s="53">
        <f>IF(I47&gt;0,0,[1]ESF!J55-[1]ESF!I55)</f>
        <v>0</v>
      </c>
      <c r="K47" s="30"/>
    </row>
    <row r="48" spans="1:11" s="5" customFormat="1" ht="12.75" x14ac:dyDescent="0.2">
      <c r="A48" s="42"/>
      <c r="B48" s="16"/>
      <c r="C48" s="16"/>
      <c r="D48" s="16"/>
      <c r="E48" s="16"/>
      <c r="F48" s="34"/>
      <c r="G48" s="51" t="s">
        <v>53</v>
      </c>
      <c r="H48" s="51"/>
      <c r="I48" s="53">
        <f>IF([1]ESF!I56&gt;[1]ESF!J56,[1]ESF!I56-[1]ESF!J56,0)</f>
        <v>0</v>
      </c>
      <c r="J48" s="53">
        <f>IF(I48&gt;0,0,[1]ESF!J56-[1]ESF!I56)</f>
        <v>0</v>
      </c>
      <c r="K48" s="30"/>
    </row>
    <row r="49" spans="1:11" s="5" customFormat="1" ht="12.75" x14ac:dyDescent="0.2">
      <c r="A49" s="35"/>
      <c r="B49" s="16"/>
      <c r="C49" s="16"/>
      <c r="D49" s="16"/>
      <c r="E49" s="16"/>
      <c r="F49" s="34"/>
      <c r="G49" s="43"/>
      <c r="H49" s="43"/>
      <c r="I49" s="57"/>
      <c r="J49" s="57"/>
      <c r="K49" s="30"/>
    </row>
    <row r="50" spans="1:11" s="5" customFormat="1" ht="26.1" customHeight="1" x14ac:dyDescent="0.2">
      <c r="A50" s="42"/>
      <c r="B50" s="16"/>
      <c r="C50" s="16"/>
      <c r="D50" s="16"/>
      <c r="E50" s="16"/>
      <c r="F50" s="34"/>
      <c r="G50" s="36" t="s">
        <v>54</v>
      </c>
      <c r="H50" s="36"/>
      <c r="I50" s="47">
        <f>SUM(I52:I53)</f>
        <v>0</v>
      </c>
      <c r="J50" s="47">
        <f>SUM(J52:J53)</f>
        <v>0</v>
      </c>
      <c r="K50" s="30"/>
    </row>
    <row r="51" spans="1:11" s="5" customFormat="1" ht="12.75" x14ac:dyDescent="0.2">
      <c r="A51" s="35"/>
      <c r="B51" s="16"/>
      <c r="C51" s="16"/>
      <c r="D51" s="16"/>
      <c r="E51" s="16"/>
      <c r="F51" s="34"/>
      <c r="G51" s="43"/>
      <c r="H51" s="43"/>
      <c r="I51" s="57"/>
      <c r="J51" s="57"/>
      <c r="K51" s="30"/>
    </row>
    <row r="52" spans="1:11" s="5" customFormat="1" ht="12.75" x14ac:dyDescent="0.2">
      <c r="A52" s="35"/>
      <c r="B52" s="16"/>
      <c r="C52" s="16"/>
      <c r="D52" s="16"/>
      <c r="E52" s="16"/>
      <c r="F52" s="34"/>
      <c r="G52" s="51" t="s">
        <v>55</v>
      </c>
      <c r="H52" s="51"/>
      <c r="I52" s="53">
        <f>IF([1]ESF!I60&gt;[1]ESF!J60,[1]ESF!I60-[1]ESF!J60,0)</f>
        <v>0</v>
      </c>
      <c r="J52" s="53">
        <f>IF(I52&gt;0,0,[1]ESF!J60-[1]ESF!I60)</f>
        <v>0</v>
      </c>
      <c r="K52" s="30"/>
    </row>
    <row r="53" spans="1:11" s="5" customFormat="1" ht="19.5" customHeight="1" x14ac:dyDescent="0.2">
      <c r="A53" s="62"/>
      <c r="B53" s="63"/>
      <c r="C53" s="63"/>
      <c r="D53" s="63"/>
      <c r="E53" s="63"/>
      <c r="F53" s="64"/>
      <c r="G53" s="65" t="s">
        <v>56</v>
      </c>
      <c r="H53" s="65"/>
      <c r="I53" s="66">
        <f>IF([1]ESF!I61&gt;[1]ESF!J61,[1]ESF!I61-[1]ESF!J61,0)</f>
        <v>0</v>
      </c>
      <c r="J53" s="66">
        <f>IF(I53&gt;0,0,[1]ESF!J61-[1]ESF!I61)</f>
        <v>0</v>
      </c>
      <c r="K53" s="67"/>
    </row>
    <row r="54" spans="1:11" s="5" customFormat="1" ht="6" customHeight="1" x14ac:dyDescent="0.2">
      <c r="A54" s="68"/>
      <c r="B54" s="63"/>
      <c r="C54" s="69"/>
      <c r="D54" s="70"/>
      <c r="E54" s="71"/>
      <c r="F54" s="71"/>
      <c r="G54" s="63"/>
      <c r="H54" s="72"/>
      <c r="I54" s="70"/>
      <c r="J54" s="71"/>
      <c r="K54" s="71"/>
    </row>
    <row r="55" spans="1:11" s="5" customFormat="1" ht="6" customHeight="1" x14ac:dyDescent="0.2">
      <c r="A55" s="16"/>
      <c r="C55" s="73"/>
      <c r="D55" s="74"/>
      <c r="E55" s="75"/>
      <c r="F55" s="75"/>
      <c r="H55" s="76"/>
      <c r="I55" s="74"/>
      <c r="J55" s="75"/>
      <c r="K55" s="75"/>
    </row>
    <row r="56" spans="1:11" s="5" customFormat="1" ht="6" customHeight="1" x14ac:dyDescent="0.2">
      <c r="B56" s="73"/>
      <c r="C56" s="74"/>
      <c r="D56" s="75"/>
      <c r="E56" s="75"/>
      <c r="G56" s="77"/>
      <c r="H56" s="78"/>
      <c r="I56" s="75"/>
      <c r="J56" s="75"/>
    </row>
    <row r="57" spans="1:11" s="5" customFormat="1" ht="15" customHeight="1" x14ac:dyDescent="0.2">
      <c r="B57" s="79" t="s">
        <v>57</v>
      </c>
      <c r="C57" s="79"/>
      <c r="D57" s="79"/>
      <c r="E57" s="79"/>
      <c r="F57" s="79"/>
      <c r="G57" s="79"/>
      <c r="H57" s="79"/>
      <c r="I57" s="79"/>
      <c r="J57" s="79"/>
    </row>
    <row r="58" spans="1:11" s="5" customFormat="1" ht="9.75" customHeight="1" x14ac:dyDescent="0.2">
      <c r="B58" s="73"/>
      <c r="C58" s="74"/>
      <c r="D58" s="75"/>
      <c r="E58" s="75"/>
      <c r="G58" s="77"/>
      <c r="H58" s="78"/>
      <c r="I58" s="75"/>
      <c r="J58" s="75"/>
    </row>
    <row r="59" spans="1:11" s="5" customFormat="1" ht="50.1" customHeight="1" x14ac:dyDescent="0.2">
      <c r="B59" s="73"/>
      <c r="C59" s="80"/>
      <c r="D59" s="81"/>
      <c r="E59" s="75"/>
      <c r="G59" s="82"/>
      <c r="H59" s="83"/>
      <c r="I59" s="75"/>
      <c r="J59" s="75"/>
    </row>
    <row r="60" spans="1:11" s="5" customFormat="1" ht="14.1" customHeight="1" x14ac:dyDescent="0.2">
      <c r="B60" s="84"/>
      <c r="C60" s="85" t="s">
        <v>58</v>
      </c>
      <c r="D60" s="85"/>
      <c r="E60" s="75"/>
      <c r="F60" s="75"/>
      <c r="G60" s="86" t="s">
        <v>59</v>
      </c>
      <c r="H60" s="86"/>
      <c r="I60" s="44"/>
      <c r="J60" s="75"/>
    </row>
    <row r="61" spans="1:11" s="5" customFormat="1" ht="14.1" customHeight="1" x14ac:dyDescent="0.2">
      <c r="B61" s="87"/>
      <c r="C61" s="88" t="s">
        <v>60</v>
      </c>
      <c r="D61" s="88"/>
      <c r="E61" s="89"/>
      <c r="F61" s="89"/>
      <c r="G61" s="90" t="s">
        <v>61</v>
      </c>
      <c r="H61" s="90"/>
      <c r="I61" s="44"/>
      <c r="J61" s="75"/>
    </row>
    <row r="62" spans="1:11" s="5" customFormat="1" ht="12.75" x14ac:dyDescent="0.2">
      <c r="A62" s="91"/>
      <c r="F62" s="34"/>
      <c r="H62" s="13"/>
    </row>
    <row r="63" spans="1:11" s="5" customFormat="1" ht="12.75" x14ac:dyDescent="0.2">
      <c r="H63" s="13"/>
    </row>
    <row r="64" spans="1:11" s="5" customFormat="1" ht="12.75" x14ac:dyDescent="0.2">
      <c r="H64" s="13"/>
    </row>
    <row r="65" spans="8:8" s="5" customFormat="1" ht="12.75" x14ac:dyDescent="0.2">
      <c r="H65" s="13"/>
    </row>
    <row r="66" spans="8:8" s="5" customFormat="1" ht="12.75" x14ac:dyDescent="0.2">
      <c r="H66" s="13"/>
    </row>
    <row r="67" spans="8:8" s="5" customFormat="1" ht="12.75" x14ac:dyDescent="0.2">
      <c r="H67" s="13"/>
    </row>
    <row r="68" spans="8:8" s="5" customFormat="1" ht="12.75" x14ac:dyDescent="0.2">
      <c r="H68" s="13"/>
    </row>
    <row r="69" spans="8:8" s="5" customFormat="1" ht="12.75" x14ac:dyDescent="0.2">
      <c r="H69" s="13"/>
    </row>
    <row r="70" spans="8:8" s="5" customFormat="1" ht="12.75" x14ac:dyDescent="0.2">
      <c r="H70" s="1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E5:G5"/>
    <mergeCell ref="B9:C9"/>
    <mergeCell ref="G9:H9"/>
  </mergeCells>
  <pageMargins left="0.7" right="0.7" top="0.75" bottom="0.75" header="0.3" footer="0.3"/>
  <pageSetup paperSize="9" scale="3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2018-08-08T15:18:42Z</dcterms:created>
  <dcterms:modified xsi:type="dcterms:W3CDTF">2018-08-08T15:19:50Z</dcterms:modified>
</cp:coreProperties>
</file>