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J49" i="1"/>
  <c r="G49" i="1"/>
  <c r="J41" i="1"/>
  <c r="I41" i="1"/>
  <c r="H41" i="1"/>
  <c r="H54" i="1" s="1"/>
  <c r="G41" i="1"/>
  <c r="F41" i="1"/>
  <c r="J33" i="1"/>
  <c r="J54" i="1" s="1"/>
  <c r="I33" i="1"/>
  <c r="I54" i="1" s="1"/>
  <c r="H33" i="1"/>
  <c r="G33" i="1"/>
  <c r="G54" i="1" s="1"/>
  <c r="F33" i="1"/>
  <c r="F54" i="1" s="1"/>
  <c r="E33" i="1"/>
  <c r="E54" i="1" s="1"/>
  <c r="J26" i="1"/>
  <c r="I26" i="1"/>
  <c r="H26" i="1"/>
  <c r="F26" i="1"/>
  <c r="E26" i="1"/>
  <c r="J24" i="1"/>
  <c r="G24" i="1"/>
  <c r="J20" i="1"/>
  <c r="G20" i="1"/>
  <c r="J17" i="1"/>
  <c r="G17" i="1"/>
  <c r="J14" i="1"/>
  <c r="G14" i="1"/>
  <c r="J13" i="1"/>
  <c r="G13" i="1"/>
  <c r="J12" i="1"/>
  <c r="G12" i="1"/>
  <c r="J11" i="1"/>
  <c r="G11" i="1"/>
  <c r="G26" i="1" s="1"/>
  <c r="F5" i="1"/>
</calcChain>
</file>

<file path=xl/sharedStrings.xml><?xml version="1.0" encoding="utf-8"?>
<sst xmlns="http://schemas.openxmlformats.org/spreadsheetml/2006/main" count="71" uniqueCount="49">
  <si>
    <t>Estado Analítico de Ingresos</t>
  </si>
  <si>
    <t>Del 1 de enero al 30 de Septiembre de 2015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</si>
  <si>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</si>
  <si>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</si>
  <si>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</si>
  <si>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</si>
  <si>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</si>
  <si>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</si>
  <si>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</si>
  <si>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</si>
  <si>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</si>
  <si>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</si>
  <si>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</si>
  <si>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</si>
  <si>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</si>
  <si>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</si>
  <si>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</si>
  <si>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</si>
  <si>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</si>
  <si>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</si>
  <si>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</si>
  <si>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</si>
  <si>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</si>
  <si>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</si>
  <si>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</si>
  <si>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</si>
  <si>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</si>
  <si>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</si>
  <si>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</si>
  <si>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</si>
  <si>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</si>
  <si>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</si>
  <si>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</si>
  <si>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</si>
  <si>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correiente</t>
  </si>
  <si>
    <t>Aprovechamientos no comprendidos en…</t>
  </si>
  <si>
    <t>Ingreso por venta de bienes y servicios</t>
  </si>
  <si>
    <t>Ing. Vta Bienes y Servicios Organismos Descent</t>
  </si>
  <si>
    <t>Recursos Federales</t>
  </si>
  <si>
    <t>Convenios</t>
  </si>
  <si>
    <t>Recursos Estatales</t>
  </si>
  <si>
    <t>Trans. Asignaciones, Subsidios y</t>
  </si>
  <si>
    <t>Trans. Internas y Asignaciones del sector público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</si>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</sst>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37" fontId="3" fillId="3" borderId="3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4" xfId="2" applyFont="1" applyFill="1" applyBorder="1"/>
    <xf numFmtId="0" fontId="5" fillId="2" borderId="5" xfId="2" applyFont="1" applyFill="1" applyBorder="1"/>
    <xf numFmtId="0" fontId="5" fillId="2" borderId="6" xfId="2" applyFont="1" applyFill="1" applyBorder="1"/>
    <xf numFmtId="43" fontId="5" fillId="2" borderId="7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3" fontId="6" fillId="2" borderId="1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5" xfId="1" applyFont="1" applyFill="1" applyBorder="1" applyAlignment="1">
      <alignment vertical="center" wrapText="1"/>
    </xf>
    <xf numFmtId="4" fontId="2" fillId="0" borderId="10" xfId="0" applyNumberFormat="1" applyFont="1" applyBorder="1"/>
    <xf numFmtId="4" fontId="2" fillId="0" borderId="0" xfId="0" applyNumberFormat="1" applyFont="1"/>
    <xf numFmtId="0" fontId="5" fillId="2" borderId="8" xfId="2" applyFont="1" applyFill="1" applyBorder="1" applyAlignment="1">
      <alignment horizontal="center" vertical="center"/>
    </xf>
    <xf numFmtId="0" fontId="2" fillId="0" borderId="10" xfId="0" applyFont="1" applyBorder="1"/>
    <xf numFmtId="0" fontId="7" fillId="2" borderId="0" xfId="2" applyFont="1" applyFill="1"/>
    <xf numFmtId="0" fontId="5" fillId="2" borderId="1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wrapText="1"/>
    </xf>
    <xf numFmtId="43" fontId="5" fillId="2" borderId="13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left" wrapText="1"/>
    </xf>
    <xf numFmtId="43" fontId="6" fillId="2" borderId="7" xfId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top" wrapText="1"/>
    </xf>
    <xf numFmtId="43" fontId="8" fillId="2" borderId="5" xfId="1" applyFont="1" applyFill="1" applyBorder="1" applyAlignment="1">
      <alignment vertical="top" wrapText="1"/>
    </xf>
    <xf numFmtId="43" fontId="3" fillId="0" borderId="14" xfId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43" fontId="6" fillId="2" borderId="13" xfId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center"/>
    </xf>
    <xf numFmtId="0" fontId="7" fillId="2" borderId="8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7" fillId="2" borderId="8" xfId="2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5" fillId="2" borderId="1" xfId="2" applyFont="1" applyFill="1" applyBorder="1" applyAlignment="1">
      <alignment wrapText="1"/>
    </xf>
    <xf numFmtId="0" fontId="7" fillId="2" borderId="3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horizontal="center"/>
    </xf>
    <xf numFmtId="43" fontId="7" fillId="2" borderId="13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43" fontId="2" fillId="2" borderId="0" xfId="0" applyNumberFormat="1" applyFont="1" applyFill="1"/>
    <xf numFmtId="43" fontId="2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5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3</xdr:col>
      <xdr:colOff>1114425</xdr:colOff>
      <xdr:row>4</xdr:row>
      <xdr:rowOff>13792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647825" cy="604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UNIVERSIDAD TECNOLÓGICA DE SAN MIGUEL DE ALLENDE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tabSelected="1" view="pageBreakPreview" zoomScale="60" zoomScaleNormal="100" workbookViewId="0">
      <selection activeCell="B18" sqref="B18:D18"/>
    </sheetView>
  </sheetViews>
  <sheetFormatPr baseColWidth="10" defaultRowHeight="12" x14ac:dyDescent="0.2"/>
  <cols>
    <col min="1" max="1" width="1.140625" style="80" customWidth="1"/>
    <col min="2" max="2" width="5.140625" style="81" customWidth="1"/>
    <col min="3" max="3" width="3.7109375" style="81" customWidth="1"/>
    <col min="4" max="4" width="46.42578125" style="81" customWidth="1"/>
    <col min="5" max="10" width="15.7109375" style="81" customWidth="1"/>
    <col min="11" max="11" width="2" style="80" customWidth="1"/>
    <col min="12" max="16384" width="11.42578125" style="81"/>
  </cols>
  <sheetData>
    <row r="1" spans="1:11" s="3" customFormat="1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1"/>
    </row>
    <row r="3" spans="1:11" s="3" customFormat="1" ht="19.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1"/>
    </row>
    <row r="4" spans="1:11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ht="13.5" customHeight="1" x14ac:dyDescent="0.2">
      <c r="A5" s="4"/>
      <c r="B5" s="8"/>
      <c r="D5" s="9" t="s">
        <v>2</v>
      </c>
      <c r="E5" s="10"/>
      <c r="F5" s="11" t="str">
        <f>[1]PC!C6</f>
        <v>UNIVERSIDAD TECNOLÓGICA DE SAN MIGUEL DE ALLENDE</v>
      </c>
      <c r="G5" s="12"/>
      <c r="H5" s="12"/>
      <c r="I5" s="12"/>
      <c r="J5" s="13"/>
    </row>
    <row r="6" spans="1:11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1" s="3" customFormat="1" ht="12" customHeight="1" x14ac:dyDescent="0.2">
      <c r="A7" s="14"/>
      <c r="B7" s="15" t="s">
        <v>3</v>
      </c>
      <c r="C7" s="15"/>
      <c r="D7" s="15"/>
      <c r="E7" s="15" t="s">
        <v>4</v>
      </c>
      <c r="F7" s="15"/>
      <c r="G7" s="15"/>
      <c r="H7" s="15"/>
      <c r="I7" s="15"/>
      <c r="J7" s="16" t="s">
        <v>5</v>
      </c>
      <c r="K7" s="1"/>
    </row>
    <row r="8" spans="1:11" s="3" customFormat="1" ht="25.5" x14ac:dyDescent="0.2">
      <c r="A8" s="4"/>
      <c r="B8" s="15"/>
      <c r="C8" s="15"/>
      <c r="D8" s="15"/>
      <c r="E8" s="17" t="s">
        <v>6</v>
      </c>
      <c r="F8" s="18" t="s">
        <v>7</v>
      </c>
      <c r="G8" s="17" t="s">
        <v>8</v>
      </c>
      <c r="H8" s="17" t="s">
        <v>9</v>
      </c>
      <c r="I8" s="17" t="s">
        <v>10</v>
      </c>
      <c r="J8" s="16"/>
      <c r="K8" s="1"/>
    </row>
    <row r="9" spans="1:11" s="3" customFormat="1" ht="12" customHeight="1" x14ac:dyDescent="0.2">
      <c r="A9" s="4"/>
      <c r="B9" s="15"/>
      <c r="C9" s="15"/>
      <c r="D9" s="15"/>
      <c r="E9" s="17" t="s">
        <v>11</v>
      </c>
      <c r="F9" s="17" t="s">
        <v>12</v>
      </c>
      <c r="G9" s="19" t="s">
        <v>13</v>
      </c>
      <c r="H9" s="17" t="s">
        <v>14</v>
      </c>
      <c r="I9" s="17" t="s">
        <v>15</v>
      </c>
      <c r="J9" s="17" t="s">
        <v>16</v>
      </c>
      <c r="K9" s="1"/>
    </row>
    <row r="10" spans="1:11" s="3" customFormat="1" ht="12" customHeight="1" x14ac:dyDescent="0.2">
      <c r="A10" s="20"/>
      <c r="B10" s="21"/>
      <c r="C10" s="22"/>
      <c r="D10" s="23"/>
      <c r="E10" s="24"/>
      <c r="F10" s="25"/>
      <c r="G10" s="24"/>
      <c r="H10" s="25"/>
      <c r="I10" s="24"/>
      <c r="J10" s="24"/>
      <c r="K10" s="1"/>
    </row>
    <row r="11" spans="1:11" s="3" customFormat="1" ht="12" customHeight="1" x14ac:dyDescent="0.2">
      <c r="A11" s="20"/>
      <c r="B11" s="26" t="s">
        <v>17</v>
      </c>
      <c r="C11" s="27"/>
      <c r="D11" s="28"/>
      <c r="E11" s="29">
        <v>0</v>
      </c>
      <c r="F11" s="30">
        <v>0</v>
      </c>
      <c r="G11" s="29">
        <f>+E11+F11</f>
        <v>0</v>
      </c>
      <c r="H11" s="31">
        <v>0</v>
      </c>
      <c r="I11" s="29">
        <v>0</v>
      </c>
      <c r="J11" s="29">
        <f>+I11-E11</f>
        <v>0</v>
      </c>
      <c r="K11" s="1"/>
    </row>
    <row r="12" spans="1:11" s="3" customFormat="1" ht="12" customHeight="1" x14ac:dyDescent="0.2">
      <c r="A12" s="20"/>
      <c r="B12" s="26" t="s">
        <v>18</v>
      </c>
      <c r="C12" s="27"/>
      <c r="D12" s="28"/>
      <c r="E12" s="29">
        <v>0</v>
      </c>
      <c r="F12" s="30">
        <v>0</v>
      </c>
      <c r="G12" s="29">
        <f t="shared" ref="G12:G24" si="0">+E12+F12</f>
        <v>0</v>
      </c>
      <c r="H12" s="30">
        <v>0</v>
      </c>
      <c r="I12" s="29">
        <v>0</v>
      </c>
      <c r="J12" s="29">
        <f t="shared" ref="J12:J20" si="1">+I12-E12</f>
        <v>0</v>
      </c>
      <c r="K12" s="1"/>
    </row>
    <row r="13" spans="1:11" s="3" customFormat="1" ht="12" customHeight="1" x14ac:dyDescent="0.2">
      <c r="A13" s="20"/>
      <c r="B13" s="26" t="s">
        <v>19</v>
      </c>
      <c r="C13" s="27"/>
      <c r="D13" s="28"/>
      <c r="E13" s="29">
        <v>0</v>
      </c>
      <c r="F13" s="30">
        <v>0</v>
      </c>
      <c r="G13" s="29">
        <f t="shared" si="0"/>
        <v>0</v>
      </c>
      <c r="H13" s="30">
        <v>0</v>
      </c>
      <c r="I13" s="29">
        <v>0</v>
      </c>
      <c r="J13" s="29">
        <f t="shared" si="1"/>
        <v>0</v>
      </c>
      <c r="K13" s="1"/>
    </row>
    <row r="14" spans="1:11" s="3" customFormat="1" ht="12" customHeight="1" x14ac:dyDescent="0.2">
      <c r="A14" s="20"/>
      <c r="B14" s="26" t="s">
        <v>20</v>
      </c>
      <c r="C14" s="27"/>
      <c r="D14" s="28"/>
      <c r="E14" s="29">
        <v>0</v>
      </c>
      <c r="F14" s="30">
        <v>0</v>
      </c>
      <c r="G14" s="29">
        <f t="shared" si="0"/>
        <v>0</v>
      </c>
      <c r="H14" s="30">
        <v>0</v>
      </c>
      <c r="I14" s="29">
        <v>0</v>
      </c>
      <c r="J14" s="29">
        <f t="shared" si="1"/>
        <v>0</v>
      </c>
      <c r="K14" s="1"/>
    </row>
    <row r="15" spans="1:11" s="3" customFormat="1" ht="12" customHeight="1" x14ac:dyDescent="0.2">
      <c r="A15" s="20"/>
      <c r="B15" s="26" t="s">
        <v>21</v>
      </c>
      <c r="C15" s="27"/>
      <c r="D15" s="28"/>
      <c r="E15" s="32">
        <v>917230</v>
      </c>
      <c r="F15" s="33">
        <v>-110000</v>
      </c>
      <c r="G15" s="32">
        <v>807230</v>
      </c>
      <c r="H15" s="33">
        <v>309108.51</v>
      </c>
      <c r="I15" s="32">
        <v>309108.51</v>
      </c>
      <c r="J15" s="32">
        <v>-608121.49</v>
      </c>
      <c r="K15" s="1"/>
    </row>
    <row r="16" spans="1:11" s="3" customFormat="1" ht="12" customHeight="1" x14ac:dyDescent="0.2">
      <c r="A16" s="20"/>
      <c r="B16" s="34"/>
      <c r="C16" s="27" t="s">
        <v>22</v>
      </c>
      <c r="D16" s="28"/>
      <c r="E16" s="32">
        <v>917230</v>
      </c>
      <c r="F16" s="33">
        <v>-110000</v>
      </c>
      <c r="G16" s="32">
        <v>807230</v>
      </c>
      <c r="H16" s="33">
        <v>309108.51</v>
      </c>
      <c r="I16" s="32">
        <v>309108.51</v>
      </c>
      <c r="J16" s="32">
        <v>-608121.49</v>
      </c>
      <c r="K16" s="1"/>
    </row>
    <row r="17" spans="1:11" s="3" customFormat="1" ht="12" customHeight="1" x14ac:dyDescent="0.2">
      <c r="A17" s="20"/>
      <c r="B17" s="34"/>
      <c r="C17" s="27" t="s">
        <v>23</v>
      </c>
      <c r="D17" s="28"/>
      <c r="E17" s="29">
        <v>0</v>
      </c>
      <c r="F17" s="30">
        <v>0</v>
      </c>
      <c r="G17" s="29">
        <f t="shared" si="0"/>
        <v>0</v>
      </c>
      <c r="H17" s="30">
        <v>0</v>
      </c>
      <c r="I17" s="29"/>
      <c r="J17" s="29">
        <f>E17-I17</f>
        <v>0</v>
      </c>
      <c r="K17" s="1"/>
    </row>
    <row r="18" spans="1:11" s="3" customFormat="1" ht="12" customHeight="1" x14ac:dyDescent="0.2">
      <c r="A18" s="20"/>
      <c r="B18" s="26" t="s">
        <v>24</v>
      </c>
      <c r="C18" s="27"/>
      <c r="D18" s="28"/>
      <c r="E18" s="32">
        <v>21600</v>
      </c>
      <c r="F18" s="33">
        <v>5017468.82</v>
      </c>
      <c r="G18" s="32">
        <v>5039068.82</v>
      </c>
      <c r="H18" s="33">
        <v>113951.01</v>
      </c>
      <c r="I18" s="32">
        <v>113951.01</v>
      </c>
      <c r="J18" s="32">
        <v>92351.01</v>
      </c>
      <c r="K18" s="1"/>
    </row>
    <row r="19" spans="1:11" s="3" customFormat="1" ht="12" customHeight="1" x14ac:dyDescent="0.2">
      <c r="A19" s="20"/>
      <c r="B19" s="34"/>
      <c r="C19" s="27" t="s">
        <v>22</v>
      </c>
      <c r="D19" s="28"/>
      <c r="E19" s="32">
        <v>21600</v>
      </c>
      <c r="F19" s="33">
        <v>5017468.82</v>
      </c>
      <c r="G19" s="32">
        <v>5039068.82</v>
      </c>
      <c r="H19" s="33">
        <v>113951.01</v>
      </c>
      <c r="I19" s="32">
        <v>113951.01</v>
      </c>
      <c r="J19" s="32">
        <v>92351.01</v>
      </c>
      <c r="K19" s="1"/>
    </row>
    <row r="20" spans="1:11" s="3" customFormat="1" ht="12" customHeight="1" x14ac:dyDescent="0.2">
      <c r="A20" s="20"/>
      <c r="B20" s="34"/>
      <c r="C20" s="27" t="s">
        <v>23</v>
      </c>
      <c r="D20" s="28"/>
      <c r="E20" s="29">
        <v>0</v>
      </c>
      <c r="F20" s="30">
        <v>0</v>
      </c>
      <c r="G20" s="29">
        <f t="shared" si="0"/>
        <v>0</v>
      </c>
      <c r="H20" s="30">
        <v>0</v>
      </c>
      <c r="I20" s="29">
        <v>0</v>
      </c>
      <c r="J20" s="29">
        <f t="shared" si="1"/>
        <v>0</v>
      </c>
      <c r="K20" s="1"/>
    </row>
    <row r="21" spans="1:11" s="3" customFormat="1" ht="12" customHeight="1" x14ac:dyDescent="0.2">
      <c r="A21" s="20"/>
      <c r="B21" s="26" t="s">
        <v>25</v>
      </c>
      <c r="C21" s="27"/>
      <c r="D21" s="28"/>
      <c r="E21" s="32">
        <v>1380000</v>
      </c>
      <c r="F21" s="3">
        <v>0</v>
      </c>
      <c r="G21" s="32">
        <v>1380000</v>
      </c>
      <c r="H21" s="33">
        <v>116471.51</v>
      </c>
      <c r="I21" s="32">
        <v>116471.51</v>
      </c>
      <c r="J21" s="32">
        <v>-1263528.49</v>
      </c>
      <c r="K21" s="1"/>
    </row>
    <row r="22" spans="1:11" s="3" customFormat="1" ht="12" customHeight="1" x14ac:dyDescent="0.2">
      <c r="A22" s="20"/>
      <c r="B22" s="26" t="s">
        <v>26</v>
      </c>
      <c r="C22" s="27"/>
      <c r="D22" s="28"/>
      <c r="E22" s="35">
        <v>0</v>
      </c>
      <c r="F22" s="33">
        <v>12588302</v>
      </c>
      <c r="G22" s="32">
        <v>12588302</v>
      </c>
      <c r="H22" s="33">
        <v>11605554</v>
      </c>
      <c r="I22" s="32">
        <v>11605554</v>
      </c>
      <c r="J22" s="32">
        <v>11605554</v>
      </c>
      <c r="K22" s="1"/>
    </row>
    <row r="23" spans="1:11" s="3" customFormat="1" ht="12" customHeight="1" x14ac:dyDescent="0.2">
      <c r="A23" s="36"/>
      <c r="B23" s="26" t="s">
        <v>27</v>
      </c>
      <c r="C23" s="27"/>
      <c r="D23" s="28"/>
      <c r="E23" s="32">
        <v>20466697.920000002</v>
      </c>
      <c r="F23" s="33">
        <v>1712925</v>
      </c>
      <c r="G23" s="32">
        <v>22179622.920000002</v>
      </c>
      <c r="H23" s="33">
        <v>15686101.189999999</v>
      </c>
      <c r="I23" s="32">
        <v>15686101.189999999</v>
      </c>
      <c r="J23" s="32">
        <v>-4780596.7300000004</v>
      </c>
      <c r="K23" s="1"/>
    </row>
    <row r="24" spans="1:11" s="3" customFormat="1" ht="12" customHeight="1" x14ac:dyDescent="0.2">
      <c r="A24" s="20"/>
      <c r="B24" s="26" t="s">
        <v>28</v>
      </c>
      <c r="C24" s="27"/>
      <c r="D24" s="28"/>
      <c r="E24" s="29">
        <v>0</v>
      </c>
      <c r="F24" s="30">
        <v>0</v>
      </c>
      <c r="G24" s="29">
        <f t="shared" si="0"/>
        <v>0</v>
      </c>
      <c r="H24" s="30">
        <v>0</v>
      </c>
      <c r="I24" s="29">
        <v>0</v>
      </c>
      <c r="J24" s="29">
        <f>+I24-E24</f>
        <v>0</v>
      </c>
      <c r="K24" s="1"/>
    </row>
    <row r="25" spans="1:11" s="3" customFormat="1" ht="12" customHeight="1" x14ac:dyDescent="0.2">
      <c r="A25" s="20"/>
      <c r="B25" s="37"/>
      <c r="C25" s="38"/>
      <c r="D25" s="39"/>
      <c r="E25" s="40"/>
      <c r="F25" s="41"/>
      <c r="G25" s="40"/>
      <c r="H25" s="41"/>
      <c r="I25" s="40"/>
      <c r="J25" s="40"/>
      <c r="K25" s="1"/>
    </row>
    <row r="26" spans="1:11" s="3" customFormat="1" ht="12" customHeight="1" x14ac:dyDescent="0.2">
      <c r="A26" s="4"/>
      <c r="B26" s="42"/>
      <c r="C26" s="43"/>
      <c r="D26" s="44" t="s">
        <v>29</v>
      </c>
      <c r="E26" s="29">
        <f>SUM(E11+E12+E13+E14+E15+E18+E21+E22+E23+E24)</f>
        <v>22785527.920000002</v>
      </c>
      <c r="F26" s="29">
        <f>SUM(F11+F12+F13+F14+F15+F18+F21+F22+F23+F24)</f>
        <v>19208695.82</v>
      </c>
      <c r="G26" s="29">
        <f>SUM(G11+G12+G13+G14+G15+G18+G21+G22+G23+G24)</f>
        <v>41994223.740000002</v>
      </c>
      <c r="H26" s="29">
        <f>SUM(H11+H12+H13+H14+H15+H18+H21+H22+H23+H24)</f>
        <v>27831186.219999999</v>
      </c>
      <c r="I26" s="29">
        <f>SUM(I11+I12+I13+I14+I15+I18+I21+I22+I23+I24)</f>
        <v>27831186.219999999</v>
      </c>
      <c r="J26" s="45">
        <f>J15+J18+J21+J22+J23</f>
        <v>5045658.2999999989</v>
      </c>
      <c r="K26" s="1"/>
    </row>
    <row r="27" spans="1:11" s="3" customFormat="1" ht="12" customHeight="1" x14ac:dyDescent="0.2">
      <c r="A27" s="20"/>
      <c r="B27" s="46"/>
      <c r="C27" s="46"/>
      <c r="D27" s="46"/>
      <c r="E27" s="47"/>
      <c r="F27" s="47"/>
      <c r="G27" s="47"/>
      <c r="H27" s="48" t="s">
        <v>30</v>
      </c>
      <c r="I27" s="49"/>
      <c r="J27" s="50"/>
      <c r="K27" s="1"/>
    </row>
    <row r="28" spans="1:11" s="3" customFormat="1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  <c r="K28" s="1"/>
    </row>
    <row r="29" spans="1:11" s="3" customFormat="1" ht="12" customHeight="1" x14ac:dyDescent="0.2">
      <c r="A29" s="4"/>
      <c r="B29" s="16" t="s">
        <v>31</v>
      </c>
      <c r="C29" s="16"/>
      <c r="D29" s="16"/>
      <c r="E29" s="15" t="s">
        <v>4</v>
      </c>
      <c r="F29" s="15"/>
      <c r="G29" s="15"/>
      <c r="H29" s="15"/>
      <c r="I29" s="15"/>
      <c r="J29" s="16" t="s">
        <v>5</v>
      </c>
      <c r="K29" s="1"/>
    </row>
    <row r="30" spans="1:11" s="3" customFormat="1" ht="25.5" x14ac:dyDescent="0.2">
      <c r="A30" s="4"/>
      <c r="B30" s="16"/>
      <c r="C30" s="16"/>
      <c r="D30" s="16"/>
      <c r="E30" s="17" t="s">
        <v>6</v>
      </c>
      <c r="F30" s="18" t="s">
        <v>7</v>
      </c>
      <c r="G30" s="17" t="s">
        <v>8</v>
      </c>
      <c r="H30" s="17" t="s">
        <v>9</v>
      </c>
      <c r="I30" s="17" t="s">
        <v>10</v>
      </c>
      <c r="J30" s="16"/>
      <c r="K30" s="1"/>
    </row>
    <row r="31" spans="1:11" s="3" customFormat="1" ht="12" customHeight="1" x14ac:dyDescent="0.2">
      <c r="A31" s="4"/>
      <c r="B31" s="16"/>
      <c r="C31" s="16"/>
      <c r="D31" s="16"/>
      <c r="E31" s="17" t="s">
        <v>11</v>
      </c>
      <c r="F31" s="17" t="s">
        <v>12</v>
      </c>
      <c r="G31" s="17" t="s">
        <v>13</v>
      </c>
      <c r="H31" s="17" t="s">
        <v>14</v>
      </c>
      <c r="I31" s="17" t="s">
        <v>15</v>
      </c>
      <c r="J31" s="17" t="s">
        <v>16</v>
      </c>
      <c r="K31" s="1"/>
    </row>
    <row r="32" spans="1:11" s="3" customFormat="1" ht="12" customHeight="1" x14ac:dyDescent="0.2">
      <c r="A32" s="20"/>
      <c r="B32" s="21"/>
      <c r="C32" s="22"/>
      <c r="D32" s="22"/>
      <c r="E32" s="24"/>
      <c r="F32" s="25"/>
      <c r="G32" s="24"/>
      <c r="H32" s="25"/>
      <c r="I32" s="24"/>
      <c r="J32" s="51"/>
      <c r="K32" s="1"/>
    </row>
    <row r="33" spans="1:11" s="3" customFormat="1" ht="12" customHeight="1" x14ac:dyDescent="0.2">
      <c r="A33" s="20"/>
      <c r="B33" s="52">
        <v>4</v>
      </c>
      <c r="C33" s="53" t="s">
        <v>32</v>
      </c>
      <c r="E33" s="32">
        <f>E34+E36+E39</f>
        <v>2318830</v>
      </c>
      <c r="F33" s="33">
        <f t="shared" ref="F33:J33" si="2">F34+F36+F39</f>
        <v>872225.08</v>
      </c>
      <c r="G33" s="32">
        <f t="shared" si="2"/>
        <v>3191055.08</v>
      </c>
      <c r="H33" s="33">
        <f t="shared" si="2"/>
        <v>539531.03</v>
      </c>
      <c r="I33" s="32">
        <f t="shared" si="2"/>
        <v>539531.03</v>
      </c>
      <c r="J33" s="32">
        <f t="shared" si="2"/>
        <v>-1779298.97</v>
      </c>
      <c r="K33" s="1"/>
    </row>
    <row r="34" spans="1:11" s="3" customFormat="1" ht="12" customHeight="1" x14ac:dyDescent="0.2">
      <c r="A34" s="20"/>
      <c r="B34" s="34"/>
      <c r="D34" s="3" t="s">
        <v>21</v>
      </c>
      <c r="E34" s="32">
        <v>917230</v>
      </c>
      <c r="F34" s="33">
        <v>-110000</v>
      </c>
      <c r="G34" s="32">
        <v>807230</v>
      </c>
      <c r="H34" s="33">
        <v>309108.51</v>
      </c>
      <c r="I34" s="32">
        <v>309108.51</v>
      </c>
      <c r="J34" s="32">
        <v>-608121.49</v>
      </c>
      <c r="K34" s="1"/>
    </row>
    <row r="35" spans="1:11" s="3" customFormat="1" ht="12" customHeight="1" x14ac:dyDescent="0.2">
      <c r="A35" s="20"/>
      <c r="B35" s="34"/>
      <c r="D35" s="3" t="s">
        <v>33</v>
      </c>
      <c r="E35" s="32">
        <v>917230</v>
      </c>
      <c r="F35" s="33">
        <v>-110000</v>
      </c>
      <c r="G35" s="32">
        <v>807230</v>
      </c>
      <c r="H35" s="33">
        <v>309108.51</v>
      </c>
      <c r="I35" s="32">
        <v>309108.51</v>
      </c>
      <c r="J35" s="32">
        <v>-608121.49</v>
      </c>
      <c r="K35" s="1"/>
    </row>
    <row r="36" spans="1:11" s="3" customFormat="1" ht="12" customHeight="1" x14ac:dyDescent="0.2">
      <c r="A36" s="20"/>
      <c r="B36" s="34"/>
      <c r="D36" s="3" t="s">
        <v>24</v>
      </c>
      <c r="E36" s="32">
        <v>21600</v>
      </c>
      <c r="F36" s="33">
        <v>982225.08</v>
      </c>
      <c r="G36" s="32">
        <v>1003825.08</v>
      </c>
      <c r="H36" s="33">
        <v>113951.01</v>
      </c>
      <c r="I36" s="32">
        <v>113951.01</v>
      </c>
      <c r="J36" s="32">
        <v>92351.01</v>
      </c>
      <c r="K36" s="1"/>
    </row>
    <row r="37" spans="1:11" s="3" customFormat="1" ht="12" customHeight="1" x14ac:dyDescent="0.2">
      <c r="A37" s="20"/>
      <c r="B37" s="34"/>
      <c r="D37" s="3" t="s">
        <v>34</v>
      </c>
      <c r="E37" s="32">
        <v>21600</v>
      </c>
      <c r="F37" s="33">
        <v>110000</v>
      </c>
      <c r="G37" s="32">
        <v>131600</v>
      </c>
      <c r="H37" s="33">
        <v>113951.01</v>
      </c>
      <c r="I37" s="32">
        <v>113951.01</v>
      </c>
      <c r="J37" s="32">
        <v>92351.01</v>
      </c>
      <c r="K37" s="1"/>
    </row>
    <row r="38" spans="1:11" s="3" customFormat="1" ht="12" customHeight="1" x14ac:dyDescent="0.2">
      <c r="A38" s="20"/>
      <c r="B38" s="34"/>
      <c r="D38" s="3" t="s">
        <v>35</v>
      </c>
      <c r="E38" s="35">
        <v>0</v>
      </c>
      <c r="F38" s="33">
        <v>872225.08</v>
      </c>
      <c r="G38" s="32">
        <v>872225.08</v>
      </c>
      <c r="H38" s="3">
        <v>0</v>
      </c>
      <c r="I38" s="35">
        <v>0</v>
      </c>
      <c r="J38" s="35">
        <v>0</v>
      </c>
      <c r="K38" s="1"/>
    </row>
    <row r="39" spans="1:11" s="3" customFormat="1" ht="12" customHeight="1" x14ac:dyDescent="0.2">
      <c r="A39" s="20"/>
      <c r="B39" s="34"/>
      <c r="D39" s="3" t="s">
        <v>36</v>
      </c>
      <c r="E39" s="32">
        <v>1380000</v>
      </c>
      <c r="F39" s="3">
        <v>0</v>
      </c>
      <c r="G39" s="32">
        <v>1380000</v>
      </c>
      <c r="H39" s="33">
        <v>116471.51</v>
      </c>
      <c r="I39" s="32">
        <v>116471.51</v>
      </c>
      <c r="J39" s="32">
        <v>-1263528.49</v>
      </c>
      <c r="K39" s="1"/>
    </row>
    <row r="40" spans="1:11" s="3" customFormat="1" ht="12" customHeight="1" x14ac:dyDescent="0.2">
      <c r="A40" s="20"/>
      <c r="B40" s="34"/>
      <c r="D40" s="3" t="s">
        <v>37</v>
      </c>
      <c r="E40" s="32">
        <v>1380000</v>
      </c>
      <c r="F40" s="3">
        <v>0</v>
      </c>
      <c r="G40" s="32">
        <v>1380000</v>
      </c>
      <c r="H40" s="33">
        <v>116471.51</v>
      </c>
      <c r="I40" s="32">
        <v>116471.51</v>
      </c>
      <c r="J40" s="32">
        <v>-1263528.49</v>
      </c>
      <c r="K40" s="1"/>
    </row>
    <row r="41" spans="1:11" s="3" customFormat="1" ht="12" customHeight="1" x14ac:dyDescent="0.2">
      <c r="A41" s="20"/>
      <c r="B41" s="54">
        <v>5</v>
      </c>
      <c r="C41" s="55" t="s">
        <v>38</v>
      </c>
      <c r="D41" s="56"/>
      <c r="E41" s="35">
        <v>0</v>
      </c>
      <c r="F41" s="33">
        <f>F42+F44</f>
        <v>16623545.74</v>
      </c>
      <c r="G41" s="32">
        <f t="shared" ref="G41:J41" si="3">G42+G44</f>
        <v>16623545.74</v>
      </c>
      <c r="H41" s="33">
        <f t="shared" si="3"/>
        <v>11605554</v>
      </c>
      <c r="I41" s="32">
        <f t="shared" si="3"/>
        <v>11605554</v>
      </c>
      <c r="J41" s="32">
        <f t="shared" si="3"/>
        <v>11605554</v>
      </c>
      <c r="K41" s="1"/>
    </row>
    <row r="42" spans="1:11" s="3" customFormat="1" ht="12" customHeight="1" x14ac:dyDescent="0.2">
      <c r="A42" s="20"/>
      <c r="B42" s="34"/>
      <c r="D42" s="3" t="s">
        <v>24</v>
      </c>
      <c r="E42" s="35">
        <v>0</v>
      </c>
      <c r="F42" s="33">
        <v>4035243.74</v>
      </c>
      <c r="G42" s="32">
        <v>4035243.74</v>
      </c>
      <c r="H42" s="3">
        <v>0</v>
      </c>
      <c r="I42" s="35">
        <v>0</v>
      </c>
      <c r="J42" s="35">
        <v>0</v>
      </c>
      <c r="K42" s="1"/>
    </row>
    <row r="43" spans="1:11" s="3" customFormat="1" ht="12" customHeight="1" x14ac:dyDescent="0.2">
      <c r="A43" s="20"/>
      <c r="B43" s="34"/>
      <c r="D43" s="3" t="s">
        <v>35</v>
      </c>
      <c r="E43" s="35">
        <v>0</v>
      </c>
      <c r="F43" s="33">
        <v>4035243.74</v>
      </c>
      <c r="G43" s="32">
        <v>4035243.74</v>
      </c>
      <c r="H43" s="3">
        <v>0</v>
      </c>
      <c r="I43" s="35">
        <v>0</v>
      </c>
      <c r="J43" s="35">
        <v>0</v>
      </c>
      <c r="K43" s="1"/>
    </row>
    <row r="44" spans="1:11" s="3" customFormat="1" ht="12" customHeight="1" x14ac:dyDescent="0.2">
      <c r="A44" s="20"/>
      <c r="B44" s="34"/>
      <c r="D44" s="3" t="s">
        <v>26</v>
      </c>
      <c r="E44" s="35">
        <v>0</v>
      </c>
      <c r="F44" s="33">
        <v>12588302</v>
      </c>
      <c r="G44" s="32">
        <v>12588302</v>
      </c>
      <c r="H44" s="33">
        <v>11605554</v>
      </c>
      <c r="I44" s="32">
        <v>11605554</v>
      </c>
      <c r="J44" s="32">
        <v>11605554</v>
      </c>
      <c r="K44" s="1"/>
    </row>
    <row r="45" spans="1:11" s="3" customFormat="1" ht="12" customHeight="1" x14ac:dyDescent="0.2">
      <c r="A45" s="20"/>
      <c r="B45" s="34"/>
      <c r="D45" s="3" t="s">
        <v>39</v>
      </c>
      <c r="E45" s="35">
        <v>0</v>
      </c>
      <c r="F45" s="33">
        <v>12588302</v>
      </c>
      <c r="G45" s="32">
        <v>12588302</v>
      </c>
      <c r="H45" s="33">
        <v>11605554</v>
      </c>
      <c r="I45" s="32">
        <v>11605554</v>
      </c>
      <c r="J45" s="32">
        <v>11605554</v>
      </c>
      <c r="K45" s="1"/>
    </row>
    <row r="46" spans="1:11" s="3" customFormat="1" ht="12" customHeight="1" x14ac:dyDescent="0.2">
      <c r="A46" s="20"/>
      <c r="B46" s="52">
        <v>6</v>
      </c>
      <c r="C46" s="53" t="s">
        <v>40</v>
      </c>
      <c r="D46" s="56"/>
      <c r="E46" s="32">
        <v>20466697.920000002</v>
      </c>
      <c r="F46" s="33">
        <v>1712925</v>
      </c>
      <c r="G46" s="32">
        <v>22179622.920000002</v>
      </c>
      <c r="H46" s="33">
        <v>15686101.189999999</v>
      </c>
      <c r="I46" s="32">
        <v>15686101.189999999</v>
      </c>
      <c r="J46" s="32">
        <v>-4780596.7300000004</v>
      </c>
      <c r="K46" s="1"/>
    </row>
    <row r="47" spans="1:11" s="3" customFormat="1" ht="12" customHeight="1" x14ac:dyDescent="0.2">
      <c r="A47" s="20"/>
      <c r="B47" s="52"/>
      <c r="D47" s="3" t="s">
        <v>41</v>
      </c>
      <c r="E47" s="32">
        <v>20466697.920000002</v>
      </c>
      <c r="F47" s="33">
        <v>1712925</v>
      </c>
      <c r="G47" s="32">
        <v>22179622.920000002</v>
      </c>
      <c r="H47" s="33">
        <v>15686101.189999999</v>
      </c>
      <c r="I47" s="32">
        <v>15686101.189999999</v>
      </c>
      <c r="J47" s="32">
        <v>-4780596.7300000004</v>
      </c>
      <c r="K47" s="1"/>
    </row>
    <row r="48" spans="1:11" s="3" customFormat="1" ht="12" customHeight="1" x14ac:dyDescent="0.2">
      <c r="A48" s="20"/>
      <c r="B48" s="34"/>
      <c r="D48" s="3" t="s">
        <v>42</v>
      </c>
      <c r="E48" s="32">
        <v>20466697.920000002</v>
      </c>
      <c r="F48" s="33">
        <v>1712925</v>
      </c>
      <c r="G48" s="32">
        <v>22179622.920000002</v>
      </c>
      <c r="H48" s="33">
        <v>15686101.189999999</v>
      </c>
      <c r="I48" s="32">
        <v>15686101.189999999</v>
      </c>
      <c r="J48" s="32">
        <v>-4780596.7300000004</v>
      </c>
      <c r="K48" s="1"/>
    </row>
    <row r="49" spans="1:11" s="3" customFormat="1" ht="12" customHeight="1" x14ac:dyDescent="0.2">
      <c r="A49" s="20"/>
      <c r="B49" s="34"/>
      <c r="C49" s="27"/>
      <c r="D49" s="27"/>
      <c r="E49" s="29">
        <v>0</v>
      </c>
      <c r="F49" s="30">
        <v>0</v>
      </c>
      <c r="G49" s="29">
        <f t="shared" ref="G49" si="4">+E49+F49</f>
        <v>0</v>
      </c>
      <c r="H49" s="30">
        <v>0</v>
      </c>
      <c r="I49" s="29">
        <v>0</v>
      </c>
      <c r="J49" s="29">
        <f t="shared" ref="J49:J52" si="5">+I49-E49</f>
        <v>0</v>
      </c>
      <c r="K49" s="1"/>
    </row>
    <row r="50" spans="1:11" s="61" customFormat="1" ht="12" customHeight="1" x14ac:dyDescent="0.2">
      <c r="A50" s="4"/>
      <c r="B50" s="57"/>
      <c r="C50" s="55"/>
      <c r="D50" s="55"/>
      <c r="E50" s="58"/>
      <c r="F50" s="59"/>
      <c r="G50" s="58"/>
      <c r="H50" s="59"/>
      <c r="I50" s="58"/>
      <c r="J50" s="58"/>
      <c r="K50" s="60"/>
    </row>
    <row r="51" spans="1:11" s="3" customFormat="1" ht="12" customHeight="1" x14ac:dyDescent="0.2">
      <c r="A51" s="20"/>
      <c r="B51" s="52"/>
      <c r="C51" s="62"/>
      <c r="D51" s="56"/>
      <c r="E51" s="63">
        <f>+E52</f>
        <v>0</v>
      </c>
      <c r="F51" s="64">
        <f>+F52</f>
        <v>0</v>
      </c>
      <c r="G51" s="63">
        <f>+G52</f>
        <v>0</v>
      </c>
      <c r="H51" s="64">
        <f>+H52</f>
        <v>0</v>
      </c>
      <c r="I51" s="63">
        <f>+I52</f>
        <v>0</v>
      </c>
      <c r="J51" s="63">
        <f t="shared" si="5"/>
        <v>0</v>
      </c>
      <c r="K51" s="1"/>
    </row>
    <row r="52" spans="1:11" s="3" customFormat="1" ht="12" customHeight="1" x14ac:dyDescent="0.2">
      <c r="A52" s="20"/>
      <c r="B52" s="34"/>
      <c r="C52" s="27"/>
      <c r="D52" s="27"/>
      <c r="E52" s="29">
        <v>0</v>
      </c>
      <c r="F52" s="30">
        <v>0</v>
      </c>
      <c r="G52" s="29">
        <f t="shared" ref="G52" si="6">+E52+F52</f>
        <v>0</v>
      </c>
      <c r="H52" s="30">
        <v>0</v>
      </c>
      <c r="I52" s="29">
        <v>0</v>
      </c>
      <c r="J52" s="29">
        <f t="shared" si="5"/>
        <v>0</v>
      </c>
      <c r="K52" s="1"/>
    </row>
    <row r="53" spans="1:11" s="3" customFormat="1" ht="12" customHeight="1" x14ac:dyDescent="0.2">
      <c r="A53" s="20"/>
      <c r="B53" s="37"/>
      <c r="C53" s="38"/>
      <c r="D53" s="65"/>
      <c r="E53" s="40"/>
      <c r="F53" s="41"/>
      <c r="G53" s="40"/>
      <c r="H53" s="41"/>
      <c r="I53" s="40"/>
      <c r="J53" s="40"/>
      <c r="K53" s="1"/>
    </row>
    <row r="54" spans="1:11" s="3" customFormat="1" ht="12" customHeight="1" x14ac:dyDescent="0.2">
      <c r="A54" s="4"/>
      <c r="B54" s="42"/>
      <c r="C54" s="43"/>
      <c r="D54" s="66" t="s">
        <v>29</v>
      </c>
      <c r="E54" s="67">
        <f>E33+E41+E46</f>
        <v>22785527.920000002</v>
      </c>
      <c r="F54" s="67">
        <f t="shared" ref="F54:I54" si="7">F33+F41+F46</f>
        <v>19208695.82</v>
      </c>
      <c r="G54" s="67">
        <f t="shared" si="7"/>
        <v>41994223.740000002</v>
      </c>
      <c r="H54" s="67">
        <f t="shared" si="7"/>
        <v>27831186.219999999</v>
      </c>
      <c r="I54" s="67">
        <f t="shared" si="7"/>
        <v>27831186.219999999</v>
      </c>
      <c r="J54" s="68">
        <f>J33+J41+J46</f>
        <v>5045658.2999999989</v>
      </c>
      <c r="K54" s="1"/>
    </row>
    <row r="55" spans="1:11" s="3" customFormat="1" ht="12" customHeight="1" x14ac:dyDescent="0.2">
      <c r="A55" s="20"/>
      <c r="B55" s="1" t="s">
        <v>43</v>
      </c>
      <c r="F55" s="47"/>
      <c r="G55" s="47"/>
      <c r="H55" s="48" t="s">
        <v>30</v>
      </c>
      <c r="I55" s="49"/>
      <c r="J55" s="69"/>
      <c r="K55" s="1"/>
    </row>
    <row r="56" spans="1:11" s="3" customFormat="1" ht="12.75" x14ac:dyDescent="0.2">
      <c r="A56" s="20"/>
      <c r="B56" s="70"/>
      <c r="C56" s="70"/>
      <c r="D56" s="70"/>
      <c r="E56" s="70"/>
      <c r="F56" s="70"/>
      <c r="G56" s="70"/>
      <c r="H56" s="70"/>
      <c r="I56" s="70"/>
      <c r="J56" s="70"/>
      <c r="K56" s="1"/>
    </row>
    <row r="57" spans="1:11" s="3" customFormat="1" ht="12.75" x14ac:dyDescent="0.2">
      <c r="A57" s="1"/>
      <c r="B57" s="1" t="s">
        <v>44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s="3" customFormat="1" ht="12.75" x14ac:dyDescent="0.2">
      <c r="A58" s="1"/>
      <c r="B58" s="1"/>
      <c r="C58" s="1"/>
      <c r="D58" s="1"/>
      <c r="E58" s="71"/>
      <c r="F58" s="1"/>
      <c r="G58" s="1"/>
      <c r="H58" s="1"/>
      <c r="I58" s="1"/>
      <c r="J58" s="1"/>
      <c r="K58" s="1"/>
    </row>
    <row r="59" spans="1:11" s="3" customFormat="1" ht="12.75" x14ac:dyDescent="0.2">
      <c r="A59" s="1"/>
      <c r="B59" s="1"/>
      <c r="C59" s="1"/>
      <c r="D59" s="1"/>
      <c r="E59" s="71"/>
      <c r="F59" s="1"/>
      <c r="G59" s="1"/>
      <c r="H59" s="1"/>
      <c r="I59" s="1"/>
      <c r="J59" s="1"/>
      <c r="K59" s="1"/>
    </row>
    <row r="60" spans="1:11" s="3" customFormat="1" ht="12.75" x14ac:dyDescent="0.2">
      <c r="A60" s="1"/>
      <c r="E60" s="72"/>
      <c r="K60" s="1"/>
    </row>
    <row r="61" spans="1:11" s="3" customFormat="1" ht="12.75" x14ac:dyDescent="0.2">
      <c r="A61" s="1"/>
      <c r="D61" s="73"/>
      <c r="E61" s="72"/>
      <c r="K61" s="1"/>
    </row>
    <row r="62" spans="1:11" s="3" customFormat="1" ht="12.75" x14ac:dyDescent="0.2">
      <c r="A62" s="1"/>
      <c r="D62" s="74" t="s">
        <v>45</v>
      </c>
      <c r="E62" s="74"/>
      <c r="F62" s="75"/>
      <c r="G62" s="75"/>
      <c r="H62" s="76" t="s">
        <v>46</v>
      </c>
      <c r="I62" s="76"/>
      <c r="J62" s="76"/>
      <c r="K62" s="76"/>
    </row>
    <row r="63" spans="1:11" s="3" customFormat="1" ht="12" customHeight="1" x14ac:dyDescent="0.2">
      <c r="A63" s="1"/>
      <c r="D63" s="74" t="s">
        <v>47</v>
      </c>
      <c r="E63" s="77"/>
      <c r="F63" s="78"/>
      <c r="G63" s="78"/>
      <c r="H63" s="79" t="s">
        <v>48</v>
      </c>
      <c r="I63" s="79"/>
      <c r="J63" s="79"/>
      <c r="K63" s="79"/>
    </row>
    <row r="64" spans="1:11" s="3" customFormat="1" ht="12.75" x14ac:dyDescent="0.2">
      <c r="A64" s="1"/>
      <c r="K64" s="1"/>
    </row>
    <row r="65" spans="1:11" s="3" customFormat="1" ht="12.75" x14ac:dyDescent="0.2">
      <c r="A65" s="1"/>
      <c r="K65" s="1"/>
    </row>
    <row r="66" spans="1:11" s="3" customFormat="1" ht="12.75" x14ac:dyDescent="0.2">
      <c r="A66" s="1"/>
      <c r="K66" s="1"/>
    </row>
    <row r="67" spans="1:11" s="3" customFormat="1" ht="12.75" x14ac:dyDescent="0.2">
      <c r="A67" s="1"/>
      <c r="K67" s="1"/>
    </row>
    <row r="68" spans="1:11" s="3" customFormat="1" ht="12.75" x14ac:dyDescent="0.2">
      <c r="A68" s="1"/>
      <c r="K68" s="1"/>
    </row>
    <row r="69" spans="1:11" s="3" customFormat="1" ht="12.75" x14ac:dyDescent="0.2">
      <c r="A69" s="1"/>
      <c r="K69" s="1"/>
    </row>
    <row r="70" spans="1:11" s="3" customFormat="1" ht="12.75" x14ac:dyDescent="0.2">
      <c r="A70" s="1"/>
      <c r="K70" s="1"/>
    </row>
    <row r="71" spans="1:11" s="3" customFormat="1" ht="12.75" x14ac:dyDescent="0.2">
      <c r="A71" s="1"/>
      <c r="K71" s="1"/>
    </row>
    <row r="72" spans="1:11" s="3" customFormat="1" ht="12.75" x14ac:dyDescent="0.2">
      <c r="A72" s="1"/>
      <c r="K72" s="1"/>
    </row>
    <row r="73" spans="1:11" s="3" customFormat="1" ht="12.75" x14ac:dyDescent="0.2">
      <c r="A73" s="1"/>
      <c r="K73" s="1"/>
    </row>
    <row r="74" spans="1:11" s="3" customFormat="1" ht="12.75" x14ac:dyDescent="0.2">
      <c r="A74" s="1"/>
      <c r="K74" s="1"/>
    </row>
    <row r="75" spans="1:11" s="3" customFormat="1" ht="12.75" x14ac:dyDescent="0.2">
      <c r="A75" s="1"/>
      <c r="K75" s="1"/>
    </row>
    <row r="76" spans="1:11" s="3" customFormat="1" ht="12.75" x14ac:dyDescent="0.2">
      <c r="A76" s="1"/>
      <c r="K76" s="1"/>
    </row>
    <row r="77" spans="1:11" s="3" customFormat="1" ht="12.75" x14ac:dyDescent="0.2">
      <c r="A77" s="1"/>
      <c r="K77" s="1"/>
    </row>
    <row r="78" spans="1:11" s="3" customFormat="1" ht="12.75" x14ac:dyDescent="0.2">
      <c r="A78" s="1"/>
      <c r="K78" s="1"/>
    </row>
    <row r="79" spans="1:11" s="3" customFormat="1" ht="12.75" x14ac:dyDescent="0.2">
      <c r="A79" s="1"/>
      <c r="K79" s="1"/>
    </row>
    <row r="80" spans="1:11" s="3" customFormat="1" ht="12.75" x14ac:dyDescent="0.2">
      <c r="A80" s="1"/>
      <c r="K80" s="1"/>
    </row>
    <row r="81" spans="1:11" s="3" customFormat="1" ht="12.75" x14ac:dyDescent="0.2">
      <c r="A81" s="1"/>
      <c r="K81" s="1"/>
    </row>
    <row r="82" spans="1:11" s="3" customFormat="1" ht="12.75" x14ac:dyDescent="0.2">
      <c r="A82" s="1"/>
      <c r="K82" s="1"/>
    </row>
    <row r="83" spans="1:11" s="3" customFormat="1" ht="12.75" x14ac:dyDescent="0.2">
      <c r="A83" s="1"/>
      <c r="K83" s="1"/>
    </row>
    <row r="84" spans="1:11" s="3" customFormat="1" ht="12.75" x14ac:dyDescent="0.2">
      <c r="A84" s="1"/>
      <c r="K84" s="1"/>
    </row>
    <row r="85" spans="1:11" s="3" customFormat="1" ht="12.75" x14ac:dyDescent="0.2">
      <c r="A85" s="1"/>
      <c r="K85" s="1"/>
    </row>
    <row r="86" spans="1:11" s="3" customFormat="1" ht="12.75" x14ac:dyDescent="0.2">
      <c r="A86" s="1"/>
      <c r="K86" s="1"/>
    </row>
    <row r="87" spans="1:11" s="3" customFormat="1" ht="12.75" x14ac:dyDescent="0.2">
      <c r="A87" s="1"/>
      <c r="K87" s="1"/>
    </row>
    <row r="88" spans="1:11" s="3" customFormat="1" ht="12.75" x14ac:dyDescent="0.2">
      <c r="A88" s="1"/>
      <c r="K88" s="1"/>
    </row>
    <row r="89" spans="1:11" s="3" customFormat="1" ht="12.75" x14ac:dyDescent="0.2">
      <c r="A89" s="1"/>
      <c r="K89" s="1"/>
    </row>
    <row r="90" spans="1:11" s="3" customFormat="1" ht="12.75" x14ac:dyDescent="0.2">
      <c r="A90" s="1"/>
      <c r="K90" s="1"/>
    </row>
    <row r="91" spans="1:11" s="3" customFormat="1" ht="12.75" x14ac:dyDescent="0.2">
      <c r="A91" s="1"/>
      <c r="K91" s="1"/>
    </row>
    <row r="92" spans="1:11" s="3" customFormat="1" ht="12.75" x14ac:dyDescent="0.2">
      <c r="A92" s="1"/>
      <c r="K92" s="1"/>
    </row>
    <row r="93" spans="1:11" s="3" customFormat="1" ht="12.75" x14ac:dyDescent="0.2">
      <c r="A93" s="1"/>
      <c r="K93" s="1"/>
    </row>
    <row r="94" spans="1:11" s="3" customFormat="1" ht="12.75" x14ac:dyDescent="0.2">
      <c r="A94" s="1"/>
      <c r="K94" s="1"/>
    </row>
    <row r="95" spans="1:11" s="3" customFormat="1" ht="12.75" x14ac:dyDescent="0.2">
      <c r="A95" s="1"/>
      <c r="K95" s="1"/>
    </row>
    <row r="96" spans="1:11" s="3" customFormat="1" ht="12.75" x14ac:dyDescent="0.2">
      <c r="A96" s="1"/>
      <c r="K96" s="1"/>
    </row>
    <row r="97" spans="1:11" s="3" customFormat="1" ht="12.75" x14ac:dyDescent="0.2">
      <c r="A97" s="1"/>
      <c r="K97" s="1"/>
    </row>
    <row r="98" spans="1:11" s="3" customFormat="1" ht="12.75" x14ac:dyDescent="0.2">
      <c r="A98" s="1"/>
      <c r="K98" s="1"/>
    </row>
    <row r="99" spans="1:11" s="3" customFormat="1" ht="12.75" x14ac:dyDescent="0.2">
      <c r="A99" s="1"/>
      <c r="K99" s="1"/>
    </row>
    <row r="100" spans="1:11" s="3" customFormat="1" ht="12.75" x14ac:dyDescent="0.2">
      <c r="A100" s="1"/>
      <c r="K100" s="1"/>
    </row>
    <row r="101" spans="1:11" s="3" customFormat="1" ht="12.75" x14ac:dyDescent="0.2">
      <c r="A101" s="1"/>
      <c r="K101" s="1"/>
    </row>
    <row r="102" spans="1:11" s="3" customFormat="1" ht="12.75" x14ac:dyDescent="0.2">
      <c r="A102" s="1"/>
      <c r="K102" s="1"/>
    </row>
    <row r="103" spans="1:11" s="3" customFormat="1" ht="12.75" x14ac:dyDescent="0.2">
      <c r="A103" s="1"/>
      <c r="K103" s="1"/>
    </row>
    <row r="104" spans="1:11" s="3" customFormat="1" ht="12.75" x14ac:dyDescent="0.2">
      <c r="A104" s="1"/>
      <c r="K104" s="1"/>
    </row>
    <row r="105" spans="1:11" s="3" customFormat="1" ht="12.75" x14ac:dyDescent="0.2">
      <c r="A105" s="1"/>
      <c r="K105" s="1"/>
    </row>
    <row r="106" spans="1:11" s="3" customFormat="1" ht="12.75" x14ac:dyDescent="0.2">
      <c r="A106" s="1"/>
      <c r="K106" s="1"/>
    </row>
  </sheetData>
  <mergeCells count="32">
    <mergeCell ref="H63:K63"/>
    <mergeCell ref="C49:D49"/>
    <mergeCell ref="C52:D52"/>
    <mergeCell ref="J54:J55"/>
    <mergeCell ref="H55:I55"/>
    <mergeCell ref="B56:J56"/>
    <mergeCell ref="H62:K6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" right="0.7" top="0.75" bottom="0.75" header="0.3" footer="0.3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2018-08-03T17:57:44Z</dcterms:created>
  <dcterms:modified xsi:type="dcterms:W3CDTF">2018-08-03T17:58:49Z</dcterms:modified>
</cp:coreProperties>
</file>