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C45" i="1"/>
  <c r="G44" i="1"/>
  <c r="C44" i="1"/>
  <c r="H36" i="1"/>
  <c r="H35" i="1"/>
  <c r="F33" i="1"/>
  <c r="H33" i="1" s="1"/>
  <c r="G32" i="1"/>
  <c r="D32" i="1"/>
  <c r="H30" i="1"/>
  <c r="H29" i="1"/>
  <c r="G27" i="1"/>
  <c r="F27" i="1"/>
  <c r="E27" i="1"/>
  <c r="J25" i="1"/>
  <c r="H23" i="1"/>
  <c r="H22" i="1"/>
  <c r="E21" i="1"/>
  <c r="H21" i="1" s="1"/>
  <c r="E20" i="1"/>
  <c r="H20" i="1" s="1"/>
  <c r="G19" i="1"/>
  <c r="F19" i="1"/>
  <c r="E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D14" i="1"/>
  <c r="D28" i="1" s="1"/>
  <c r="H12" i="1"/>
  <c r="H28" i="1" l="1"/>
  <c r="D27" i="1"/>
  <c r="H27" i="1" s="1"/>
  <c r="F38" i="1"/>
  <c r="H14" i="1"/>
  <c r="D25" i="1"/>
  <c r="E34" i="1"/>
  <c r="F32" i="1"/>
  <c r="H34" i="1" l="1"/>
  <c r="E32" i="1"/>
  <c r="D38" i="1"/>
  <c r="H25" i="1"/>
  <c r="E38" i="1" l="1"/>
  <c r="H32" i="1"/>
  <c r="H38" i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<sst xmlns="http://schemas.openxmlformats.org/spreadsheetml/2006/main" count="35" uniqueCount="27">
  <si>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</si>
  <si>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Junio del 2015</t>
  </si>
  <si>
    <t>(pesos)</t>
  </si>
  <si>
    <t>Ente Público:</t>
  </si>
  <si>
    <t>UNIVERSIDAD TECNOLOGICA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</si>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</sst>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>
        <row r="44">
          <cell r="I44">
            <v>-83031304.049999997</v>
          </cell>
          <cell r="J44">
            <v>0</v>
          </cell>
        </row>
        <row r="50">
          <cell r="I50">
            <v>-14537010.23</v>
          </cell>
          <cell r="J50">
            <v>2242766.92</v>
          </cell>
        </row>
        <row r="51">
          <cell r="I51">
            <v>-9951249.0899999999</v>
          </cell>
          <cell r="J51">
            <v>-290</v>
          </cell>
        </row>
        <row r="61">
          <cell r="I61">
            <v>-107519563.37</v>
          </cell>
          <cell r="J61">
            <v>2242476.92</v>
          </cell>
        </row>
      </sheetData>
      <sheetData sheetId="2"/>
      <sheetData sheetId="3"/>
      <sheetData sheetId="4"/>
      <sheetData sheetId="5"/>
      <sheetData sheetId="6">
        <row r="25">
          <cell r="H25">
            <v>2242476.92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0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0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0</v>
      </c>
      <c r="E15" s="37">
        <v>0</v>
      </c>
      <c r="F15" s="37">
        <v>0</v>
      </c>
      <c r="G15" s="37">
        <v>0</v>
      </c>
      <c r="H15" s="33">
        <f t="shared" ref="H15:H23" si="0">SUM(D15:G15)</f>
        <v>0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2242476.92</v>
      </c>
      <c r="F19" s="35">
        <f>SUM(F20:F23)</f>
        <v>0</v>
      </c>
      <c r="G19" s="35">
        <f>SUM(G20:G23)</f>
        <v>0</v>
      </c>
      <c r="H19" s="35">
        <f t="shared" si="0"/>
        <v>2242476.92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2242766.92</v>
      </c>
      <c r="F20" s="37">
        <v>0</v>
      </c>
      <c r="G20" s="37">
        <v>0</v>
      </c>
      <c r="H20" s="33">
        <f t="shared" si="0"/>
        <v>2242766.92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-290</v>
      </c>
      <c r="F21" s="37">
        <v>0</v>
      </c>
      <c r="G21" s="37">
        <v>0</v>
      </c>
      <c r="H21" s="33">
        <f t="shared" si="0"/>
        <v>-290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22</v>
      </c>
      <c r="C25" s="38"/>
      <c r="D25" s="39">
        <f>D12+D14+D19</f>
        <v>0</v>
      </c>
      <c r="E25" s="39">
        <f>E12+E14+E19</f>
        <v>2242476.92</v>
      </c>
      <c r="F25" s="39">
        <f>F12+F14+F19</f>
        <v>0</v>
      </c>
      <c r="G25" s="39">
        <f>G12+G14+G19</f>
        <v>0</v>
      </c>
      <c r="H25" s="39">
        <f>SUM(D25:G25)</f>
        <v>2242476.92</v>
      </c>
      <c r="I25" s="27"/>
      <c r="J25" s="40">
        <f>+[1]ESF!J61-[1]EVHP!H25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-83031304.049999997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-83031304.049999997</v>
      </c>
      <c r="I27" s="27"/>
    </row>
    <row r="28" spans="1:10" x14ac:dyDescent="0.2">
      <c r="A28" s="20"/>
      <c r="B28" s="36" t="s">
        <v>24</v>
      </c>
      <c r="C28" s="36"/>
      <c r="D28" s="37">
        <f>+[1]ESF!I44-D14</f>
        <v>-83031304.049999997</v>
      </c>
      <c r="E28" s="37">
        <v>0</v>
      </c>
      <c r="F28" s="37">
        <v>0</v>
      </c>
      <c r="G28" s="37">
        <v>0</v>
      </c>
      <c r="H28" s="33">
        <f>SUM(D28:G28)</f>
        <v>-83031304.049999997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-12193726.01</v>
      </c>
      <c r="F32" s="35">
        <f>SUM(F33:F36)</f>
        <v>-14537010.23</v>
      </c>
      <c r="G32" s="35">
        <f>SUM(G33:G36)</f>
        <v>0</v>
      </c>
      <c r="H32" s="35">
        <f>SUM(D32:G32)</f>
        <v>-26730736.240000002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-14537010.23</v>
      </c>
      <c r="G33" s="37">
        <v>0</v>
      </c>
      <c r="H33" s="33">
        <f>SUM(D33:G33)</f>
        <v>-14537010.23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f>+[1]ESF!I51-E21-E20</f>
        <v>-12193726.01</v>
      </c>
      <c r="F34" s="37">
        <v>0</v>
      </c>
      <c r="G34" s="37">
        <v>0</v>
      </c>
      <c r="H34" s="33">
        <f>SUM(D34:G34)</f>
        <v>-12193726.01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-83031304.049999997</v>
      </c>
      <c r="E38" s="43">
        <f>E25+E27+E32</f>
        <v>-9951249.0899999999</v>
      </c>
      <c r="F38" s="43">
        <f>F27+F32</f>
        <v>-14537010.23</v>
      </c>
      <c r="G38" s="43">
        <f>G25+G27+G32</f>
        <v>0</v>
      </c>
      <c r="H38" s="43">
        <f>SUM(D38:G38)</f>
        <v>-107519563.37</v>
      </c>
      <c r="I38" s="44"/>
      <c r="J38" s="40">
        <f>+H38-[1]ESF!I61</f>
        <v>0</v>
      </c>
    </row>
    <row r="39" spans="1:10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x14ac:dyDescent="0.2">
      <c r="D40" s="48"/>
      <c r="E40" s="48"/>
      <c r="I40" s="22"/>
    </row>
    <row r="41" spans="1:10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x14ac:dyDescent="0.2">
      <c r="A44" s="4"/>
      <c r="B44" s="56"/>
      <c r="C44" s="57" t="str">
        <f>[1]EA!C60</f>
        <v>SOFIA AYALA RODRIGUEZ</v>
      </c>
      <c r="D44" s="57"/>
      <c r="E44" s="52"/>
      <c r="F44" s="52"/>
      <c r="G44" s="58" t="str">
        <f>[1]EA!G60</f>
        <v>JOSE EDUARDO ADRIAN SORIA CRUZ</v>
      </c>
      <c r="H44" s="58"/>
      <c r="I44" s="23"/>
    </row>
    <row r="45" spans="1:10" x14ac:dyDescent="0.2">
      <c r="A45" s="4"/>
      <c r="B45" s="59"/>
      <c r="C45" s="60" t="str">
        <f>[1]EA!C61</f>
        <v>RECTORA</v>
      </c>
      <c r="D45" s="60"/>
      <c r="E45" s="61"/>
      <c r="F45" s="61"/>
      <c r="G45" s="62" t="str">
        <f>[1]EA!G61</f>
        <v>DIRECTOR DE ADMINISTRACION Y FINANZAS</v>
      </c>
      <c r="H45" s="62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2018-08-02T18:32:37Z</dcterms:created>
  <dcterms:modified xsi:type="dcterms:W3CDTF">2018-08-02T18:33:27Z</dcterms:modified>
</cp:coreProperties>
</file>