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D57" i="1"/>
  <c r="L56" i="1"/>
  <c r="D56" i="1"/>
  <c r="G48" i="1"/>
  <c r="P35" i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P43" i="1" l="1"/>
  <c r="O43" i="1"/>
  <c r="P48" i="1" l="1"/>
  <c r="O47" i="1"/>
  <c r="O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<sst xmlns="http://schemas.openxmlformats.org/spreadsheetml/2006/main" count="64" uniqueCount="55">
  <si>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</si>
  <si>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2015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</si>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</sst>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4" fontId="0" fillId="0" borderId="0" xfId="0" applyNumberFormat="1"/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1" xfId="1" applyFont="1" applyFill="1" applyBorder="1" applyAlignment="1" applyProtection="1">
      <protection locked="0"/>
    </xf>
    <xf numFmtId="43" fontId="5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-23510310.550000001</v>
      </c>
      <c r="H14" s="35">
        <f>SUM(H15:H25)</f>
        <v>-33937427.199999996</v>
      </c>
      <c r="I14" s="31"/>
      <c r="J14" s="31"/>
      <c r="K14" s="33" t="s">
        <v>8</v>
      </c>
      <c r="L14" s="33"/>
      <c r="M14" s="33"/>
      <c r="N14" s="33"/>
      <c r="O14" s="35">
        <f>SUM(O15:O17)</f>
        <v>1577214.67</v>
      </c>
      <c r="P14" s="35">
        <f>SUM(P15:P17)</f>
        <v>-84608518.719999999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0</v>
      </c>
      <c r="P16" s="37">
        <v>0</v>
      </c>
      <c r="Q16" s="29"/>
    </row>
    <row r="17" spans="1:17" ht="15" customHeight="1" x14ac:dyDescent="0.25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40">
        <v>1577214.67</v>
      </c>
      <c r="P17" s="40">
        <v>-84608518.719999999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39"/>
      <c r="D19" s="36" t="s">
        <v>16</v>
      </c>
      <c r="E19" s="36"/>
      <c r="F19" s="36"/>
      <c r="G19" s="40">
        <v>-219475.13</v>
      </c>
      <c r="H19" s="40">
        <v>-118025.53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72276199.670000002</v>
      </c>
      <c r="Q19" s="29"/>
    </row>
    <row r="20" spans="1:17" ht="15" customHeight="1" x14ac:dyDescent="0.25">
      <c r="A20" s="30"/>
      <c r="B20" s="31"/>
      <c r="C20" s="39"/>
      <c r="D20" s="36" t="s">
        <v>18</v>
      </c>
      <c r="E20" s="36"/>
      <c r="F20" s="36"/>
      <c r="G20" s="40">
        <v>-13224.17</v>
      </c>
      <c r="H20" s="37">
        <v>0</v>
      </c>
      <c r="I20" s="31"/>
      <c r="J20" s="31"/>
      <c r="K20" s="28"/>
      <c r="L20" s="39" t="s">
        <v>10</v>
      </c>
      <c r="M20" s="39"/>
      <c r="N20" s="39"/>
      <c r="O20" s="37">
        <v>0</v>
      </c>
      <c r="P20" s="40">
        <v>62633019.25</v>
      </c>
      <c r="Q20" s="29"/>
    </row>
    <row r="21" spans="1:17" ht="15" customHeight="1" x14ac:dyDescent="0.25">
      <c r="A21" s="30"/>
      <c r="B21" s="31"/>
      <c r="C21" s="39"/>
      <c r="D21" s="36" t="s">
        <v>19</v>
      </c>
      <c r="E21" s="36"/>
      <c r="F21" s="36"/>
      <c r="G21" s="40">
        <v>-87161.51</v>
      </c>
      <c r="H21" s="40">
        <v>-995894.15</v>
      </c>
      <c r="I21" s="31"/>
      <c r="J21" s="31"/>
      <c r="K21" s="28"/>
      <c r="L21" s="38" t="s">
        <v>12</v>
      </c>
      <c r="M21" s="38"/>
      <c r="N21" s="38"/>
      <c r="O21" s="37">
        <v>0</v>
      </c>
      <c r="P21" s="40">
        <v>9643180.4199999999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39"/>
      <c r="D23" s="36" t="s">
        <v>22</v>
      </c>
      <c r="E23" s="36"/>
      <c r="F23" s="36"/>
      <c r="G23" s="40">
        <v>-8831322</v>
      </c>
      <c r="H23" s="40">
        <v>-15363077</v>
      </c>
      <c r="I23" s="31"/>
      <c r="J23" s="31"/>
      <c r="K23" s="33" t="s">
        <v>23</v>
      </c>
      <c r="L23" s="33"/>
      <c r="M23" s="33"/>
      <c r="N23" s="33"/>
      <c r="O23" s="35">
        <f>O14-O19</f>
        <v>1577214.67</v>
      </c>
      <c r="P23" s="35">
        <f>P14+P19</f>
        <v>-12332319.049999997</v>
      </c>
      <c r="Q23" s="29"/>
    </row>
    <row r="24" spans="1:17" ht="15" customHeight="1" x14ac:dyDescent="0.25">
      <c r="A24" s="30"/>
      <c r="B24" s="31"/>
      <c r="C24" s="39"/>
      <c r="D24" s="36" t="s">
        <v>24</v>
      </c>
      <c r="E24" s="36"/>
      <c r="F24" s="36"/>
      <c r="G24" s="40">
        <v>-14359127.74</v>
      </c>
      <c r="H24" s="40">
        <v>-17351145.98</v>
      </c>
      <c r="I24" s="31"/>
      <c r="J24" s="31"/>
      <c r="Q24" s="29"/>
    </row>
    <row r="25" spans="1:17" ht="15" customHeight="1" x14ac:dyDescent="0.25">
      <c r="A25" s="30"/>
      <c r="B25" s="31"/>
      <c r="C25" s="39"/>
      <c r="D25" s="36" t="s">
        <v>25</v>
      </c>
      <c r="E25" s="36"/>
      <c r="F25" s="42"/>
      <c r="G25" s="37">
        <v>0</v>
      </c>
      <c r="H25" s="40">
        <v>-109284.54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8973300.3200000003</v>
      </c>
      <c r="H27" s="35">
        <f>SUM(H28:H46)</f>
        <v>23708915.469999999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40">
        <v>6930973.6399999997</v>
      </c>
      <c r="H28" s="40">
        <v>17280515.059999999</v>
      </c>
      <c r="I28" s="31"/>
      <c r="J28" s="31"/>
      <c r="K28" s="41" t="s">
        <v>8</v>
      </c>
      <c r="L28" s="41"/>
      <c r="M28" s="41"/>
      <c r="N28" s="41"/>
      <c r="O28" s="35">
        <f>O29+O32</f>
        <v>1477912.18</v>
      </c>
      <c r="P28" s="35">
        <f>P29+P32</f>
        <v>-4193578.35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40">
        <v>374155.32</v>
      </c>
      <c r="H29" s="40">
        <v>1951037.75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40">
        <v>1569674.09</v>
      </c>
      <c r="H30" s="40">
        <v>4237479.84</v>
      </c>
      <c r="I30" s="31"/>
      <c r="J30" s="31"/>
      <c r="K30" s="41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5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40">
        <v>1477912.18</v>
      </c>
      <c r="P32" s="40">
        <v>-4193578.35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35411171.590000004</v>
      </c>
      <c r="P34" s="35">
        <f>P35+P38</f>
        <v>3130206.48</v>
      </c>
      <c r="Q34" s="29"/>
    </row>
    <row r="35" spans="1:17" ht="15" customHeight="1" x14ac:dyDescent="0.25">
      <c r="A35" s="30"/>
      <c r="B35" s="31"/>
      <c r="C35" s="41"/>
      <c r="D35" s="36" t="s">
        <v>37</v>
      </c>
      <c r="E35" s="36"/>
      <c r="F35" s="36"/>
      <c r="G35" s="40">
        <v>98497.27</v>
      </c>
      <c r="H35" s="40">
        <v>239882.82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5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40">
        <v>35411171.590000004</v>
      </c>
      <c r="P38" s="40">
        <v>3130206.48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O28+O34</f>
        <v>36889083.770000003</v>
      </c>
      <c r="P40" s="35">
        <f>P28+P34</f>
        <v>-1063371.8700000001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-O40-O23-G48</f>
        <v>-23929288.210000005</v>
      </c>
      <c r="P43" s="44">
        <f>-P40-P23-H48</f>
        <v>23624202.649999995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f>P43</f>
        <v>23624202.649999995</v>
      </c>
      <c r="P47" s="44">
        <v>0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G14+G27</f>
        <v>-14537010.23</v>
      </c>
      <c r="H48" s="44">
        <f>H14+H27</f>
        <v>-10228511.729999997</v>
      </c>
      <c r="I48" s="46"/>
      <c r="J48" s="43" t="s">
        <v>53</v>
      </c>
      <c r="K48" s="43"/>
      <c r="L48" s="43"/>
      <c r="M48" s="43"/>
      <c r="N48" s="43"/>
      <c r="O48" s="44">
        <f>+O47+O43</f>
        <v>-305085.56000000983</v>
      </c>
      <c r="P48" s="44">
        <f>+P43+P47</f>
        <v>23624202.649999995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7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7" ht="29.25" customHeight="1" x14ac:dyDescent="0.2">
      <c r="A55" s="4"/>
      <c r="B55" s="57"/>
      <c r="C55" s="59"/>
      <c r="D55" s="62"/>
      <c r="E55" s="62"/>
      <c r="F55" s="63"/>
      <c r="G55" s="63"/>
      <c r="H55" s="59"/>
      <c r="I55" s="60"/>
      <c r="J55" s="60"/>
      <c r="K55" s="4"/>
      <c r="L55" s="64"/>
      <c r="M55" s="64"/>
      <c r="N55" s="64"/>
      <c r="O55" s="64"/>
      <c r="P55" s="4"/>
      <c r="Q55" s="4"/>
    </row>
    <row r="56" spans="1:17" ht="14.1" customHeight="1" x14ac:dyDescent="0.2">
      <c r="A56" s="4"/>
      <c r="B56" s="65"/>
      <c r="C56" s="4"/>
      <c r="D56" s="66" t="str">
        <f>[1]EA!C60</f>
        <v>SOFIA AYALA RODRIGUEZ</v>
      </c>
      <c r="E56" s="66"/>
      <c r="F56" s="67"/>
      <c r="G56" s="67"/>
      <c r="H56" s="4"/>
      <c r="I56" s="68"/>
      <c r="J56" s="4"/>
      <c r="K56" s="6"/>
      <c r="L56" s="69" t="str">
        <f>[1]EA!G60</f>
        <v>JOSE EDUARDO ADRIAN SORIA CRUZ</v>
      </c>
      <c r="M56" s="69"/>
      <c r="N56" s="69"/>
      <c r="O56" s="69"/>
      <c r="P56" s="4"/>
      <c r="Q56" s="4"/>
    </row>
    <row r="57" spans="1:17" ht="14.1" customHeight="1" x14ac:dyDescent="0.2">
      <c r="A57" s="4"/>
      <c r="B57" s="70"/>
      <c r="C57" s="4"/>
      <c r="D57" s="71" t="str">
        <f>[1]EA!C61</f>
        <v>RECTORA</v>
      </c>
      <c r="E57" s="71"/>
      <c r="F57" s="71"/>
      <c r="G57" s="71"/>
      <c r="H57" s="4"/>
      <c r="I57" s="68"/>
      <c r="J57" s="4"/>
      <c r="L57" s="72" t="str">
        <f>[1]EA!G61</f>
        <v>DIRECTOR DE ADMINISTRACION Y FINANZAS</v>
      </c>
      <c r="M57" s="72"/>
      <c r="N57" s="72"/>
      <c r="O57" s="72"/>
      <c r="P57" s="4"/>
      <c r="Q57" s="4"/>
    </row>
  </sheetData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" right="0.7" top="0.75" bottom="0.75" header="0.3" footer="0.3"/>
  <pageSetup paperSize="9" scale="3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2018-08-02T19:23:06Z</cp:lastPrinted>
  <dcterms:created xsi:type="dcterms:W3CDTF">2018-08-02T18:35:14Z</dcterms:created>
  <dcterms:modified xsi:type="dcterms:W3CDTF">2018-08-02T19:23:16Z</dcterms:modified>
</cp:coreProperties>
</file>