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G34" i="1"/>
  <c r="H34" i="1" s="1"/>
  <c r="D34" i="1"/>
  <c r="D33" i="1"/>
  <c r="G33" i="1" s="1"/>
  <c r="H33" i="1" s="1"/>
  <c r="G32" i="1"/>
  <c r="H32" i="1" s="1"/>
  <c r="D32" i="1"/>
  <c r="H31" i="1"/>
  <c r="G31" i="1"/>
  <c r="D30" i="1"/>
  <c r="G30" i="1" s="1"/>
  <c r="H30" i="1" s="1"/>
  <c r="G29" i="1"/>
  <c r="H29" i="1" s="1"/>
  <c r="G28" i="1"/>
  <c r="H28" i="1" s="1"/>
  <c r="G27" i="1"/>
  <c r="H27" i="1" s="1"/>
  <c r="D27" i="1"/>
  <c r="D26" i="1"/>
  <c r="G26" i="1" s="1"/>
  <c r="H26" i="1" s="1"/>
  <c r="F24" i="1"/>
  <c r="E24" i="1"/>
  <c r="D22" i="1"/>
  <c r="G22" i="1" s="1"/>
  <c r="H22" i="1" s="1"/>
  <c r="G21" i="1"/>
  <c r="H21" i="1" s="1"/>
  <c r="D21" i="1"/>
  <c r="D20" i="1"/>
  <c r="G20" i="1" s="1"/>
  <c r="H20" i="1" s="1"/>
  <c r="G19" i="1"/>
  <c r="H19" i="1" s="1"/>
  <c r="D19" i="1"/>
  <c r="H18" i="1"/>
  <c r="H17" i="1"/>
  <c r="H16" i="1"/>
  <c r="F14" i="1"/>
  <c r="F12" i="1" s="1"/>
  <c r="E14" i="1"/>
  <c r="D14" i="1"/>
  <c r="H14" i="1" s="1"/>
  <c r="G13" i="1"/>
  <c r="E12" i="1"/>
  <c r="D24" i="1" l="1"/>
  <c r="G24" i="1" s="1"/>
  <c r="H24" i="1" s="1"/>
  <c r="D12" i="1" l="1"/>
  <c r="H12" i="1" s="1"/>
</calcChain>
</file>

<file path=xl/sharedStrings.xml><?xml version="1.0" encoding="utf-8"?>
<sst xmlns="http://schemas.openxmlformats.org/spreadsheetml/2006/main" count="33" uniqueCount="33">
  <si>
    <t>ESTADO ANALÍTICO DEL ACTIVO</t>
  </si>
  <si>
    <t>Al 31 de Marzo del 2015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</si>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</sst>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 applyProtection="1">
      <alignment vertical="top"/>
      <protection locked="0"/>
    </xf>
    <xf numFmtId="3" fontId="8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1" applyFont="1" applyFill="1" applyBorder="1"/>
    <xf numFmtId="0" fontId="8" fillId="3" borderId="0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view="pageBreakPreview" zoomScale="60" zoomScaleNormal="100" workbookViewId="0">
      <selection activeCell="D50" sqref="D50"/>
    </sheetView>
  </sheetViews>
  <sheetFormatPr baseColWidth="10" defaultRowHeight="15" x14ac:dyDescent="0.25"/>
  <cols>
    <col min="1" max="1" width="2.28515625" customWidth="1"/>
    <col min="2" max="2" width="15.5703125" customWidth="1"/>
    <col min="3" max="3" width="39.5703125" customWidth="1"/>
    <col min="4" max="4" width="15.42578125" customWidth="1"/>
    <col min="5" max="5" width="17.28515625" customWidth="1"/>
    <col min="6" max="6" width="19.85546875" customWidth="1"/>
    <col min="7" max="7" width="16.28515625" customWidth="1"/>
    <col min="8" max="8" width="16.140625" customWidth="1"/>
    <col min="9" max="9" width="12.42578125" customWidth="1"/>
  </cols>
  <sheetData>
    <row r="1" spans="1:9" x14ac:dyDescent="0.25">
      <c r="A1" s="1"/>
      <c r="B1" s="2"/>
      <c r="C1" s="3"/>
      <c r="D1" s="3"/>
      <c r="E1" s="3"/>
      <c r="F1" s="3"/>
      <c r="G1" s="3"/>
      <c r="H1" s="2"/>
      <c r="I1" s="4"/>
    </row>
    <row r="2" spans="1:9" x14ac:dyDescent="0.25">
      <c r="A2" s="1"/>
      <c r="B2" s="2"/>
      <c r="C2" s="3" t="s">
        <v>0</v>
      </c>
      <c r="D2" s="3"/>
      <c r="E2" s="3"/>
      <c r="F2" s="3"/>
      <c r="G2" s="3"/>
      <c r="H2" s="2"/>
      <c r="I2" s="4"/>
    </row>
    <row r="3" spans="1:9" x14ac:dyDescent="0.25">
      <c r="A3" s="5" t="s">
        <v>1</v>
      </c>
      <c r="B3" s="5"/>
      <c r="C3" s="5"/>
      <c r="D3" s="5"/>
      <c r="E3" s="5"/>
      <c r="F3" s="5"/>
      <c r="G3" s="5"/>
      <c r="H3" s="5"/>
      <c r="I3" s="4"/>
    </row>
    <row r="4" spans="1:9" x14ac:dyDescent="0.25">
      <c r="A4" s="1"/>
      <c r="B4" s="2"/>
      <c r="C4" s="3" t="s">
        <v>2</v>
      </c>
      <c r="D4" s="3"/>
      <c r="E4" s="3"/>
      <c r="F4" s="3"/>
      <c r="G4" s="3"/>
      <c r="H4" s="2"/>
      <c r="I4" s="4"/>
    </row>
    <row r="5" spans="1:9" x14ac:dyDescent="0.25">
      <c r="A5" s="6"/>
      <c r="B5" s="7"/>
      <c r="C5" s="7" t="s">
        <v>3</v>
      </c>
      <c r="D5" s="8" t="s">
        <v>4</v>
      </c>
      <c r="E5" s="8"/>
      <c r="F5" s="8"/>
      <c r="G5" s="9"/>
      <c r="H5" s="10"/>
      <c r="I5" s="10"/>
    </row>
    <row r="6" spans="1:9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9" ht="24" x14ac:dyDescent="0.25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9" x14ac:dyDescent="0.25">
      <c r="A9" s="17"/>
      <c r="B9" s="18"/>
      <c r="C9" s="18"/>
      <c r="D9" s="19">
        <v>1</v>
      </c>
      <c r="E9" s="19">
        <v>2</v>
      </c>
      <c r="F9" s="20">
        <v>3</v>
      </c>
      <c r="G9" s="20" t="s">
        <v>11</v>
      </c>
      <c r="H9" s="20" t="s">
        <v>12</v>
      </c>
      <c r="I9" s="21"/>
    </row>
    <row r="10" spans="1:9" x14ac:dyDescent="0.25">
      <c r="A10" s="22"/>
      <c r="B10" s="11"/>
      <c r="C10" s="11"/>
      <c r="D10" s="11"/>
      <c r="E10" s="11"/>
      <c r="F10" s="11"/>
      <c r="G10" s="11"/>
      <c r="H10" s="11"/>
      <c r="I10" s="23"/>
    </row>
    <row r="11" spans="1:9" x14ac:dyDescent="0.25">
      <c r="A11" s="24"/>
      <c r="B11" s="25"/>
      <c r="C11" s="25"/>
      <c r="D11" s="25"/>
      <c r="E11" s="25"/>
      <c r="F11" s="25"/>
      <c r="G11" s="25"/>
      <c r="H11" s="25"/>
      <c r="I11" s="26"/>
    </row>
    <row r="12" spans="1:9" x14ac:dyDescent="0.25">
      <c r="A12" s="27"/>
      <c r="B12" s="28" t="s">
        <v>13</v>
      </c>
      <c r="C12" s="28"/>
      <c r="D12" s="29">
        <f>+D14+D24</f>
        <v>99027396.200000003</v>
      </c>
      <c r="E12" s="29">
        <f>+E14+E24</f>
        <v>43653138</v>
      </c>
      <c r="F12" s="29">
        <f>+F14+F24</f>
        <v>-47187250.899999999</v>
      </c>
      <c r="G12" s="29">
        <v>95493283</v>
      </c>
      <c r="H12" s="29">
        <f>+G12-D12</f>
        <v>-3534113.200000003</v>
      </c>
      <c r="I12" s="30"/>
    </row>
    <row r="13" spans="1:9" x14ac:dyDescent="0.25">
      <c r="A13" s="27"/>
      <c r="B13" s="31"/>
      <c r="C13" s="31"/>
      <c r="D13" s="29"/>
      <c r="E13" s="29"/>
      <c r="F13" s="29"/>
      <c r="G13" s="29">
        <f t="shared" ref="G13" si="0">+D13+E13-F13</f>
        <v>0</v>
      </c>
      <c r="H13" s="29"/>
      <c r="I13" s="30"/>
    </row>
    <row r="14" spans="1:9" x14ac:dyDescent="0.25">
      <c r="A14" s="32"/>
      <c r="B14" s="33" t="s">
        <v>14</v>
      </c>
      <c r="C14" s="33"/>
      <c r="D14" s="34">
        <f>SUM(D16:D22)</f>
        <v>28683557.25</v>
      </c>
      <c r="E14" s="34">
        <f>SUM(E16:E22)</f>
        <v>43653138</v>
      </c>
      <c r="F14" s="34">
        <f>SUM(F16:F22)</f>
        <v>-47187250.899999999</v>
      </c>
      <c r="G14" s="34">
        <v>25149444</v>
      </c>
      <c r="H14" s="34">
        <f>+G14-D14</f>
        <v>-3534113.25</v>
      </c>
      <c r="I14" s="35"/>
    </row>
    <row r="15" spans="1:9" x14ac:dyDescent="0.25">
      <c r="A15" s="36"/>
      <c r="B15" s="37"/>
      <c r="C15" s="37"/>
      <c r="D15" s="38"/>
      <c r="E15" s="38"/>
      <c r="F15" s="38"/>
      <c r="G15" s="38"/>
      <c r="H15" s="38"/>
      <c r="I15" s="39"/>
    </row>
    <row r="16" spans="1:9" x14ac:dyDescent="0.25">
      <c r="A16" s="36"/>
      <c r="B16" s="40" t="s">
        <v>15</v>
      </c>
      <c r="C16" s="40"/>
      <c r="D16" s="41">
        <v>23624202.649999999</v>
      </c>
      <c r="E16" s="41">
        <v>23324355</v>
      </c>
      <c r="F16" s="41">
        <v>-40759143.899999999</v>
      </c>
      <c r="G16" s="41">
        <v>6189414</v>
      </c>
      <c r="H16" s="42">
        <f>+G16-D16</f>
        <v>-17434788.649999999</v>
      </c>
      <c r="I16" s="39"/>
    </row>
    <row r="17" spans="1:9" x14ac:dyDescent="0.25">
      <c r="A17" s="36"/>
      <c r="B17" s="40" t="s">
        <v>16</v>
      </c>
      <c r="C17" s="40"/>
      <c r="D17" s="41">
        <v>5038774.5999999996</v>
      </c>
      <c r="E17" s="41">
        <v>20215883</v>
      </c>
      <c r="F17" s="41">
        <v>-6304942</v>
      </c>
      <c r="G17" s="41">
        <v>18949716</v>
      </c>
      <c r="H17" s="42">
        <f t="shared" ref="H17:H21" si="1">+G17-D17</f>
        <v>13910941.4</v>
      </c>
      <c r="I17" s="39"/>
    </row>
    <row r="18" spans="1:9" x14ac:dyDescent="0.25">
      <c r="A18" s="36"/>
      <c r="B18" s="40" t="s">
        <v>17</v>
      </c>
      <c r="C18" s="40"/>
      <c r="D18" s="41">
        <v>20580</v>
      </c>
      <c r="E18" s="41">
        <v>112900</v>
      </c>
      <c r="F18" s="41">
        <v>-123165</v>
      </c>
      <c r="G18" s="41">
        <v>10315</v>
      </c>
      <c r="H18" s="42">
        <f t="shared" si="1"/>
        <v>-10265</v>
      </c>
      <c r="I18" s="39"/>
    </row>
    <row r="19" spans="1:9" x14ac:dyDescent="0.25">
      <c r="A19" s="36"/>
      <c r="B19" s="40" t="s">
        <v>18</v>
      </c>
      <c r="C19" s="40"/>
      <c r="D19" s="41">
        <f>+[1]ESF!E19</f>
        <v>0</v>
      </c>
      <c r="E19" s="41">
        <v>0</v>
      </c>
      <c r="F19" s="41">
        <v>0</v>
      </c>
      <c r="G19" s="42">
        <f t="shared" ref="G19:G22" si="2">+D19+E19-F19</f>
        <v>0</v>
      </c>
      <c r="H19" s="42">
        <f t="shared" si="1"/>
        <v>0</v>
      </c>
      <c r="I19" s="39"/>
    </row>
    <row r="20" spans="1:9" x14ac:dyDescent="0.25">
      <c r="A20" s="36"/>
      <c r="B20" s="40" t="s">
        <v>19</v>
      </c>
      <c r="C20" s="40"/>
      <c r="D20" s="41">
        <f>+[1]ESF!E20</f>
        <v>0</v>
      </c>
      <c r="E20" s="41">
        <v>0</v>
      </c>
      <c r="F20" s="41">
        <v>0</v>
      </c>
      <c r="G20" s="42">
        <f t="shared" si="2"/>
        <v>0</v>
      </c>
      <c r="H20" s="42">
        <f t="shared" si="1"/>
        <v>0</v>
      </c>
      <c r="I20" s="39"/>
    </row>
    <row r="21" spans="1:9" x14ac:dyDescent="0.25">
      <c r="A21" s="36"/>
      <c r="B21" s="40" t="s">
        <v>20</v>
      </c>
      <c r="C21" s="40"/>
      <c r="D21" s="41">
        <f>+[1]ESF!E21</f>
        <v>0</v>
      </c>
      <c r="E21" s="41">
        <v>0</v>
      </c>
      <c r="F21" s="41">
        <v>0</v>
      </c>
      <c r="G21" s="42">
        <f t="shared" si="2"/>
        <v>0</v>
      </c>
      <c r="H21" s="42">
        <f t="shared" si="1"/>
        <v>0</v>
      </c>
      <c r="I21" s="39"/>
    </row>
    <row r="22" spans="1:9" x14ac:dyDescent="0.25">
      <c r="A22" s="36"/>
      <c r="B22" s="40" t="s">
        <v>21</v>
      </c>
      <c r="C22" s="40"/>
      <c r="D22" s="41">
        <f>+[1]ESF!E22</f>
        <v>0</v>
      </c>
      <c r="E22" s="41">
        <v>0</v>
      </c>
      <c r="F22" s="41">
        <v>0</v>
      </c>
      <c r="G22" s="42">
        <f t="shared" si="2"/>
        <v>0</v>
      </c>
      <c r="H22" s="42">
        <f>+G22-D22</f>
        <v>0</v>
      </c>
      <c r="I22" s="39"/>
    </row>
    <row r="23" spans="1:9" x14ac:dyDescent="0.25">
      <c r="A23" s="36"/>
      <c r="B23" s="43"/>
      <c r="C23" s="43"/>
      <c r="D23" s="44"/>
      <c r="E23" s="44"/>
      <c r="F23" s="44"/>
      <c r="G23" s="44"/>
      <c r="H23" s="44"/>
      <c r="I23" s="39"/>
    </row>
    <row r="24" spans="1:9" x14ac:dyDescent="0.25">
      <c r="A24" s="32"/>
      <c r="B24" s="33" t="s">
        <v>22</v>
      </c>
      <c r="C24" s="33"/>
      <c r="D24" s="34">
        <f>SUM(D26:D34)</f>
        <v>70343838.950000003</v>
      </c>
      <c r="E24" s="34">
        <f>SUM(E26:E34)</f>
        <v>0</v>
      </c>
      <c r="F24" s="34">
        <f>SUM(F26:F34)</f>
        <v>0</v>
      </c>
      <c r="G24" s="34">
        <f>+D24+E24-F24</f>
        <v>70343838.950000003</v>
      </c>
      <c r="H24" s="34">
        <f>+G24-D24</f>
        <v>0</v>
      </c>
      <c r="I24" s="35"/>
    </row>
    <row r="25" spans="1:9" x14ac:dyDescent="0.25">
      <c r="A25" s="36"/>
      <c r="B25" s="37"/>
      <c r="C25" s="43"/>
      <c r="D25" s="38"/>
      <c r="E25" s="38"/>
      <c r="F25" s="38"/>
      <c r="G25" s="38"/>
      <c r="H25" s="38"/>
      <c r="I25" s="39"/>
    </row>
    <row r="26" spans="1:9" x14ac:dyDescent="0.25">
      <c r="A26" s="36"/>
      <c r="B26" s="40" t="s">
        <v>23</v>
      </c>
      <c r="C26" s="40"/>
      <c r="D26" s="41">
        <f>+[1]ESF!E29</f>
        <v>0</v>
      </c>
      <c r="E26" s="41">
        <v>0</v>
      </c>
      <c r="F26" s="41">
        <v>0</v>
      </c>
      <c r="G26" s="42">
        <f>+D26+E26-F26</f>
        <v>0</v>
      </c>
      <c r="H26" s="42">
        <f>+G26-D26</f>
        <v>0</v>
      </c>
      <c r="I26" s="39"/>
    </row>
    <row r="27" spans="1:9" x14ac:dyDescent="0.25">
      <c r="A27" s="36"/>
      <c r="B27" s="40" t="s">
        <v>24</v>
      </c>
      <c r="C27" s="40"/>
      <c r="D27" s="41">
        <f>+[1]ESF!E30</f>
        <v>0</v>
      </c>
      <c r="E27" s="41">
        <v>0</v>
      </c>
      <c r="F27" s="41">
        <v>0</v>
      </c>
      <c r="G27" s="42">
        <f t="shared" ref="G27:G34" si="3">+D27+E27-F27</f>
        <v>0</v>
      </c>
      <c r="H27" s="42">
        <f t="shared" ref="H27:H34" si="4">+G27-D27</f>
        <v>0</v>
      </c>
      <c r="I27" s="39"/>
    </row>
    <row r="28" spans="1:9" x14ac:dyDescent="0.25">
      <c r="A28" s="36"/>
      <c r="B28" s="40" t="s">
        <v>25</v>
      </c>
      <c r="C28" s="40"/>
      <c r="D28" s="41">
        <v>62633019.25</v>
      </c>
      <c r="E28" s="41">
        <v>0</v>
      </c>
      <c r="F28" s="41">
        <v>0</v>
      </c>
      <c r="G28" s="42">
        <f t="shared" si="3"/>
        <v>62633019.25</v>
      </c>
      <c r="H28" s="42">
        <f t="shared" si="4"/>
        <v>0</v>
      </c>
      <c r="I28" s="39"/>
    </row>
    <row r="29" spans="1:9" x14ac:dyDescent="0.25">
      <c r="A29" s="36"/>
      <c r="B29" s="40" t="s">
        <v>26</v>
      </c>
      <c r="C29" s="40"/>
      <c r="D29" s="41">
        <v>9643180.4199999999</v>
      </c>
      <c r="E29" s="41">
        <v>0</v>
      </c>
      <c r="F29" s="41">
        <v>0</v>
      </c>
      <c r="G29" s="42">
        <f t="shared" si="3"/>
        <v>9643180.4199999999</v>
      </c>
      <c r="H29" s="42">
        <f t="shared" si="4"/>
        <v>0</v>
      </c>
      <c r="I29" s="39"/>
    </row>
    <row r="30" spans="1:9" x14ac:dyDescent="0.25">
      <c r="A30" s="36"/>
      <c r="B30" s="40" t="s">
        <v>27</v>
      </c>
      <c r="C30" s="40"/>
      <c r="D30" s="41">
        <f>+[1]ESF!E33</f>
        <v>0</v>
      </c>
      <c r="E30" s="41">
        <v>0</v>
      </c>
      <c r="F30" s="41">
        <v>0</v>
      </c>
      <c r="G30" s="42">
        <f t="shared" si="3"/>
        <v>0</v>
      </c>
      <c r="H30" s="42">
        <f t="shared" si="4"/>
        <v>0</v>
      </c>
      <c r="I30" s="39"/>
    </row>
    <row r="31" spans="1:9" x14ac:dyDescent="0.25">
      <c r="A31" s="36"/>
      <c r="B31" s="40" t="s">
        <v>28</v>
      </c>
      <c r="C31" s="40"/>
      <c r="D31" s="41">
        <v>-1932360.72</v>
      </c>
      <c r="E31" s="41">
        <v>0</v>
      </c>
      <c r="F31" s="41">
        <v>0</v>
      </c>
      <c r="G31" s="42">
        <f t="shared" si="3"/>
        <v>-1932360.72</v>
      </c>
      <c r="H31" s="42">
        <f t="shared" si="4"/>
        <v>0</v>
      </c>
      <c r="I31" s="39"/>
    </row>
    <row r="32" spans="1:9" x14ac:dyDescent="0.25">
      <c r="A32" s="36"/>
      <c r="B32" s="40" t="s">
        <v>29</v>
      </c>
      <c r="C32" s="40"/>
      <c r="D32" s="41">
        <f>+[1]ESF!E35</f>
        <v>0</v>
      </c>
      <c r="E32" s="41">
        <v>0</v>
      </c>
      <c r="F32" s="41">
        <v>0</v>
      </c>
      <c r="G32" s="42">
        <f t="shared" si="3"/>
        <v>0</v>
      </c>
      <c r="H32" s="42">
        <f t="shared" si="4"/>
        <v>0</v>
      </c>
      <c r="I32" s="39"/>
    </row>
    <row r="33" spans="1:9" x14ac:dyDescent="0.25">
      <c r="A33" s="36"/>
      <c r="B33" s="40" t="s">
        <v>30</v>
      </c>
      <c r="C33" s="40"/>
      <c r="D33" s="41">
        <f>+[1]ESF!E36</f>
        <v>0</v>
      </c>
      <c r="E33" s="41">
        <v>0</v>
      </c>
      <c r="F33" s="41">
        <v>0</v>
      </c>
      <c r="G33" s="42">
        <f t="shared" si="3"/>
        <v>0</v>
      </c>
      <c r="H33" s="42">
        <f t="shared" si="4"/>
        <v>0</v>
      </c>
      <c r="I33" s="39"/>
    </row>
    <row r="34" spans="1:9" x14ac:dyDescent="0.25">
      <c r="A34" s="36"/>
      <c r="B34" s="40" t="s">
        <v>31</v>
      </c>
      <c r="C34" s="40"/>
      <c r="D34" s="41">
        <f>+[1]ESF!E37</f>
        <v>0</v>
      </c>
      <c r="E34" s="41">
        <v>0</v>
      </c>
      <c r="F34" s="41">
        <v>0</v>
      </c>
      <c r="G34" s="42">
        <f t="shared" si="3"/>
        <v>0</v>
      </c>
      <c r="H34" s="42">
        <f t="shared" si="4"/>
        <v>0</v>
      </c>
      <c r="I34" s="39"/>
    </row>
    <row r="35" spans="1:9" x14ac:dyDescent="0.25">
      <c r="A35" s="36"/>
      <c r="B35" s="43"/>
      <c r="C35" s="43"/>
      <c r="D35" s="44"/>
      <c r="E35" s="38"/>
      <c r="F35" s="38"/>
      <c r="G35" s="38"/>
      <c r="H35" s="38"/>
      <c r="I35" s="39"/>
    </row>
    <row r="36" spans="1:9" x14ac:dyDescent="0.25">
      <c r="A36" s="45"/>
      <c r="B36" s="46"/>
      <c r="C36" s="46"/>
      <c r="D36" s="46"/>
      <c r="E36" s="46"/>
      <c r="F36" s="46"/>
      <c r="G36" s="46"/>
      <c r="H36" s="46"/>
      <c r="I36" s="47"/>
    </row>
    <row r="37" spans="1:9" x14ac:dyDescent="0.25">
      <c r="A37" s="48"/>
      <c r="B37" s="49"/>
      <c r="C37" s="50"/>
      <c r="D37" s="51"/>
      <c r="E37" s="48"/>
      <c r="F37" s="48"/>
      <c r="G37" s="48"/>
      <c r="H37" s="48"/>
      <c r="I37" s="48"/>
    </row>
    <row r="38" spans="1:9" x14ac:dyDescent="0.25">
      <c r="A38" s="9"/>
      <c r="B38" s="52" t="s">
        <v>32</v>
      </c>
      <c r="C38" s="52"/>
      <c r="D38" s="52"/>
      <c r="E38" s="52"/>
      <c r="F38" s="52"/>
      <c r="G38" s="52"/>
      <c r="H38" s="52"/>
      <c r="I38" s="53"/>
    </row>
    <row r="39" spans="1:9" x14ac:dyDescent="0.25">
      <c r="A39" s="9"/>
      <c r="B39" s="53"/>
      <c r="C39" s="54"/>
      <c r="D39" s="55"/>
      <c r="E39" s="55"/>
      <c r="F39" s="9"/>
      <c r="G39" s="56"/>
      <c r="H39" s="54"/>
      <c r="I39" s="55"/>
    </row>
    <row r="40" spans="1:9" x14ac:dyDescent="0.25">
      <c r="A40" s="9"/>
      <c r="B40" s="57"/>
      <c r="C40" s="57"/>
      <c r="D40" s="55"/>
      <c r="E40" s="58"/>
      <c r="F40" s="58"/>
      <c r="G40" s="59"/>
      <c r="H40" s="59"/>
      <c r="I40" s="55"/>
    </row>
    <row r="41" spans="1:9" x14ac:dyDescent="0.25">
      <c r="A41" s="9"/>
      <c r="B41" s="60" t="str">
        <f>[1]EA!C60</f>
        <v>SOFIA AYALA RODRIGUEZ</v>
      </c>
      <c r="C41" s="60"/>
      <c r="D41" s="61"/>
      <c r="E41" s="62" t="str">
        <f>[1]EA!G60</f>
        <v>JOSE EDUARDO ADRIAN SORIA CRUZ</v>
      </c>
      <c r="F41" s="62"/>
      <c r="G41" s="63"/>
      <c r="H41" s="63"/>
      <c r="I41" s="64"/>
    </row>
    <row r="42" spans="1:9" x14ac:dyDescent="0.25">
      <c r="A42" s="9"/>
      <c r="B42" s="65" t="str">
        <f>[1]EA!C61</f>
        <v>RECTORA</v>
      </c>
      <c r="C42" s="65"/>
      <c r="D42" s="66"/>
      <c r="E42" s="67" t="str">
        <f>[1]EA!G61</f>
        <v>DIRECTOR DE ADMINISTRACION Y FINANZAS</v>
      </c>
      <c r="F42" s="67"/>
      <c r="G42" s="67"/>
      <c r="H42" s="67"/>
      <c r="I42" s="64"/>
    </row>
    <row r="43" spans="1:9" x14ac:dyDescent="0.25">
      <c r="A43" s="68"/>
      <c r="B43" s="9"/>
      <c r="C43" s="9"/>
      <c r="D43" s="69"/>
      <c r="E43" s="9"/>
      <c r="F43" s="9"/>
      <c r="G43" s="9"/>
      <c r="H43" s="68"/>
      <c r="I43" s="68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2018-08-08T19:27:17Z</dcterms:created>
  <dcterms:modified xsi:type="dcterms:W3CDTF">2018-08-08T19:30:45Z</dcterms:modified>
</cp:coreProperties>
</file>