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2do trimestre\"/>
    </mc:Choice>
  </mc:AlternateContent>
  <bookViews>
    <workbookView xWindow="0" yWindow="0" windowWidth="17385" windowHeight="7755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B69" i="1"/>
  <c r="B63" i="1"/>
  <c r="B59" i="1" s="1"/>
  <c r="B49" i="1"/>
  <c r="B40" i="1"/>
  <c r="B32" i="1" s="1"/>
  <c r="C33" i="1"/>
  <c r="B33" i="1"/>
  <c r="B27" i="1"/>
  <c r="B26" i="1" s="1"/>
  <c r="B6" i="1" s="1"/>
  <c r="B24" i="1"/>
  <c r="B21" i="1"/>
  <c r="B20" i="1"/>
  <c r="B18" i="1"/>
  <c r="B13" i="1"/>
  <c r="B7" i="1"/>
  <c r="B31" i="1" l="1"/>
  <c r="B76" i="1" s="1"/>
</calcChain>
</file>

<file path=xl/sharedStrings.xml><?xml version="1.0" encoding="utf-8"?>
<sst xmlns="http://schemas.openxmlformats.org/spreadsheetml/2006/main" count="88" uniqueCount="87">
  <si>
    <t>UNIVERSIDAD TECNOLOGICA DE SAN MIGUEL DE ALLENDE</t>
  </si>
  <si>
    <t>ESTADO DE ACTIVIDADES</t>
  </si>
  <si>
    <t>DEL 01 DE ENERO AL 30 DE JUNIO DEL 2013</t>
  </si>
  <si>
    <t>Concepto</t>
  </si>
  <si>
    <t>Periodo Actual</t>
  </si>
  <si>
    <t>Periodo Anterior</t>
  </si>
  <si>
    <t>NOTA</t>
  </si>
  <si>
    <t>4000 INGRESO</t>
  </si>
  <si>
    <t>4100 Ingresos de Gestión</t>
  </si>
  <si>
    <t>ERA-01</t>
  </si>
  <si>
    <t xml:space="preserve">4140 Derechos </t>
  </si>
  <si>
    <t>4143 Derechos por Prestacion de Servicios</t>
  </si>
  <si>
    <t xml:space="preserve">                   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</si>
  <si>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</si>
  <si>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</si>
  <si>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</si>
  <si>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</si>
  <si>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</si>
  <si>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</si>
  <si>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</si>
  <si>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</si>
  <si>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</si>
  <si>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</si>
  <si>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</si>
  <si>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</si>
  <si>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</si>
  <si>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</si>
  <si>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</si>
  <si>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</si>
  <si>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</si>
  <si>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ERA-02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</si>
  <si>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</si>
  <si>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</si>
  <si>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</si>
  <si>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</si>
  <si>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</si>
  <si>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ERA-03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</si>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</sst>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0_ ;\-#,##0.00000000000\ "/>
  </numFmts>
  <fonts count="8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4" fontId="4" fillId="3" borderId="3" xfId="0" applyNumberFormat="1" applyFont="1" applyFill="1" applyBorder="1" applyAlignment="1">
      <alignment horizontal="right"/>
    </xf>
    <xf numFmtId="0" fontId="6" fillId="3" borderId="4" xfId="2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left"/>
    </xf>
    <xf numFmtId="4" fontId="3" fillId="0" borderId="0" xfId="2" applyNumberFormat="1" applyFont="1" applyFill="1" applyBorder="1" applyProtection="1">
      <protection locked="0"/>
    </xf>
    <xf numFmtId="4" fontId="3" fillId="0" borderId="5" xfId="2" applyNumberFormat="1" applyFont="1" applyFill="1" applyBorder="1" applyAlignment="1" applyProtection="1">
      <alignment horizontal="right"/>
      <protection locked="0"/>
    </xf>
    <xf numFmtId="4" fontId="3" fillId="0" borderId="5" xfId="2" applyNumberFormat="1" applyFont="1" applyFill="1" applyBorder="1" applyProtection="1">
      <protection locked="0"/>
    </xf>
    <xf numFmtId="49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3" fillId="3" borderId="4" xfId="2" applyFont="1" applyFill="1" applyBorder="1" applyAlignment="1">
      <alignment vertical="top" wrapText="1"/>
    </xf>
    <xf numFmtId="164" fontId="3" fillId="2" borderId="6" xfId="0" applyNumberFormat="1" applyFont="1" applyFill="1" applyBorder="1"/>
    <xf numFmtId="164" fontId="4" fillId="3" borderId="1" xfId="0" applyNumberFormat="1" applyFont="1" applyFill="1" applyBorder="1"/>
    <xf numFmtId="0" fontId="6" fillId="3" borderId="6" xfId="2" applyFont="1" applyFill="1" applyBorder="1" applyAlignment="1">
      <alignment vertical="top" wrapText="1"/>
    </xf>
    <xf numFmtId="4" fontId="7" fillId="0" borderId="0" xfId="2" applyNumberFormat="1" applyFont="1" applyFill="1" applyBorder="1" applyProtection="1">
      <protection locked="0"/>
    </xf>
    <xf numFmtId="4" fontId="4" fillId="0" borderId="5" xfId="2" applyNumberFormat="1" applyFont="1" applyFill="1" applyBorder="1" applyProtection="1">
      <protection locked="0"/>
    </xf>
    <xf numFmtId="164" fontId="4" fillId="2" borderId="5" xfId="0" applyNumberFormat="1" applyFont="1" applyFill="1" applyBorder="1"/>
    <xf numFmtId="0" fontId="4" fillId="2" borderId="0" xfId="0" applyFont="1" applyFill="1"/>
    <xf numFmtId="165" fontId="3" fillId="2" borderId="5" xfId="0" applyNumberFormat="1" applyFont="1" applyFill="1" applyBorder="1"/>
    <xf numFmtId="4" fontId="3" fillId="0" borderId="5" xfId="2" applyNumberFormat="1" applyFont="1" applyBorder="1" applyProtection="1">
      <protection locked="0"/>
    </xf>
    <xf numFmtId="166" fontId="3" fillId="2" borderId="0" xfId="0" applyNumberFormat="1" applyFont="1" applyFill="1"/>
    <xf numFmtId="0" fontId="6" fillId="0" borderId="0" xfId="0" applyFont="1"/>
    <xf numFmtId="0" fontId="6" fillId="2" borderId="0" xfId="0" applyFont="1" applyFill="1"/>
    <xf numFmtId="0" fontId="6" fillId="0" borderId="7" xfId="0" applyFont="1" applyBorder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6" fillId="0" borderId="8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topLeftCell="A25" workbookViewId="0">
      <selection activeCell="C15" sqref="C15"/>
    </sheetView>
  </sheetViews>
  <sheetFormatPr baseColWidth="10" defaultRowHeight="12.75" x14ac:dyDescent="0.2"/>
  <cols>
    <col min="1" max="1" width="45" style="2" bestFit="1" customWidth="1"/>
    <col min="2" max="3" width="23.140625" style="2" customWidth="1"/>
    <col min="4" max="4" width="19" style="2" customWidth="1"/>
    <col min="5" max="16384" width="11.42578125" style="2"/>
  </cols>
  <sheetData>
    <row r="1" spans="1:7" x14ac:dyDescent="0.2">
      <c r="A1" s="1" t="s">
        <v>0</v>
      </c>
      <c r="B1" s="1"/>
      <c r="C1" s="1"/>
      <c r="D1" s="1"/>
    </row>
    <row r="2" spans="1:7" x14ac:dyDescent="0.2">
      <c r="A2" s="1" t="s">
        <v>1</v>
      </c>
      <c r="B2" s="1"/>
      <c r="C2" s="1"/>
      <c r="D2" s="1"/>
    </row>
    <row r="3" spans="1:7" x14ac:dyDescent="0.2">
      <c r="A3" s="1" t="s">
        <v>2</v>
      </c>
      <c r="B3" s="1"/>
      <c r="C3" s="1"/>
      <c r="D3" s="1"/>
    </row>
    <row r="5" spans="1:7" x14ac:dyDescent="0.2">
      <c r="A5" s="3" t="s">
        <v>3</v>
      </c>
      <c r="B5" s="4" t="s">
        <v>4</v>
      </c>
      <c r="C5" s="4" t="s">
        <v>5</v>
      </c>
      <c r="D5" s="4" t="s">
        <v>6</v>
      </c>
    </row>
    <row r="6" spans="1:7" x14ac:dyDescent="0.2">
      <c r="A6" s="3" t="s">
        <v>7</v>
      </c>
      <c r="B6" s="5">
        <f>B7+B20+B26</f>
        <v>18689612.569999997</v>
      </c>
      <c r="C6" s="5">
        <v>8650541.6999999993</v>
      </c>
      <c r="D6" s="3">
        <v>0</v>
      </c>
    </row>
    <row r="7" spans="1:7" x14ac:dyDescent="0.2">
      <c r="A7" s="6" t="s">
        <v>8</v>
      </c>
      <c r="B7" s="7">
        <f>B8+B10+B13+B18</f>
        <v>1512336.99</v>
      </c>
      <c r="C7" s="7">
        <v>794595</v>
      </c>
      <c r="D7" s="8" t="s">
        <v>9</v>
      </c>
    </row>
    <row r="8" spans="1:7" x14ac:dyDescent="0.2">
      <c r="A8" s="9" t="s">
        <v>10</v>
      </c>
      <c r="B8" s="10">
        <v>1403597.67</v>
      </c>
      <c r="C8" s="11">
        <v>768967</v>
      </c>
      <c r="D8" s="12"/>
    </row>
    <row r="9" spans="1:7" x14ac:dyDescent="0.2">
      <c r="A9" s="13" t="s">
        <v>11</v>
      </c>
      <c r="B9" s="10">
        <v>1403597.67</v>
      </c>
      <c r="C9" s="11">
        <v>768967</v>
      </c>
      <c r="D9" s="12"/>
      <c r="G9" s="2" t="s">
        <v>12</v>
      </c>
    </row>
    <row r="10" spans="1:7" x14ac:dyDescent="0.2">
      <c r="A10" s="9" t="s">
        <v>13</v>
      </c>
      <c r="B10" s="10">
        <v>5500</v>
      </c>
      <c r="C10" s="12"/>
      <c r="D10" s="14"/>
    </row>
    <row r="11" spans="1:7" x14ac:dyDescent="0.2">
      <c r="A11" s="13" t="s">
        <v>14</v>
      </c>
      <c r="B11" s="10">
        <v>5500</v>
      </c>
      <c r="C11" s="12"/>
      <c r="D11" s="14">
        <v>0</v>
      </c>
    </row>
    <row r="12" spans="1:7" x14ac:dyDescent="0.2">
      <c r="A12" s="13" t="s">
        <v>15</v>
      </c>
      <c r="B12" s="15"/>
      <c r="C12" s="12"/>
      <c r="D12" s="14">
        <v>0</v>
      </c>
    </row>
    <row r="13" spans="1:7" x14ac:dyDescent="0.2">
      <c r="A13" s="9" t="s">
        <v>16</v>
      </c>
      <c r="B13" s="12">
        <f>+SUM(B14:B17)</f>
        <v>26739.32</v>
      </c>
      <c r="C13" s="12">
        <v>25628</v>
      </c>
      <c r="D13" s="14">
        <v>0</v>
      </c>
    </row>
    <row r="14" spans="1:7" x14ac:dyDescent="0.2">
      <c r="A14" s="13" t="s">
        <v>17</v>
      </c>
      <c r="B14" s="10">
        <v>5040</v>
      </c>
      <c r="C14" s="15">
        <v>5040</v>
      </c>
      <c r="D14" s="14">
        <v>0</v>
      </c>
    </row>
    <row r="15" spans="1:7" x14ac:dyDescent="0.2">
      <c r="A15" s="13" t="s">
        <v>18</v>
      </c>
      <c r="B15" s="15">
        <v>0</v>
      </c>
      <c r="C15" s="15">
        <v>20588</v>
      </c>
      <c r="D15" s="14">
        <v>0</v>
      </c>
    </row>
    <row r="16" spans="1:7" x14ac:dyDescent="0.2">
      <c r="A16" s="13" t="s">
        <v>19</v>
      </c>
      <c r="B16" s="15"/>
      <c r="C16" s="15"/>
      <c r="D16" s="14">
        <v>0</v>
      </c>
    </row>
    <row r="17" spans="1:4" x14ac:dyDescent="0.2">
      <c r="A17" s="13" t="s">
        <v>20</v>
      </c>
      <c r="B17" s="10">
        <v>21699.32</v>
      </c>
      <c r="C17" s="12"/>
      <c r="D17" s="14">
        <v>0</v>
      </c>
    </row>
    <row r="18" spans="1:4" x14ac:dyDescent="0.2">
      <c r="A18" s="9" t="s">
        <v>21</v>
      </c>
      <c r="B18" s="15">
        <f>B19</f>
        <v>76500</v>
      </c>
      <c r="C18" s="15"/>
      <c r="D18" s="14">
        <v>0</v>
      </c>
    </row>
    <row r="19" spans="1:4" x14ac:dyDescent="0.2">
      <c r="A19" s="13" t="s">
        <v>22</v>
      </c>
      <c r="B19" s="10">
        <v>76500</v>
      </c>
      <c r="C19" s="15"/>
      <c r="D19" s="14">
        <v>0</v>
      </c>
    </row>
    <row r="20" spans="1:4" x14ac:dyDescent="0.2">
      <c r="A20" s="16" t="s">
        <v>23</v>
      </c>
      <c r="B20" s="17">
        <f>B21+B24</f>
        <v>17074272.759999998</v>
      </c>
      <c r="C20" s="17">
        <v>7803873.75</v>
      </c>
      <c r="D20" s="8" t="s">
        <v>9</v>
      </c>
    </row>
    <row r="21" spans="1:4" x14ac:dyDescent="0.2">
      <c r="A21" s="9" t="s">
        <v>24</v>
      </c>
      <c r="B21" s="12">
        <f>B22+B23</f>
        <v>6408000</v>
      </c>
      <c r="C21" s="14">
        <v>2136000</v>
      </c>
      <c r="D21" s="14">
        <v>0</v>
      </c>
    </row>
    <row r="22" spans="1:4" x14ac:dyDescent="0.2">
      <c r="A22" s="13" t="s">
        <v>25</v>
      </c>
      <c r="B22" s="14">
        <v>0</v>
      </c>
      <c r="C22" s="14"/>
      <c r="D22" s="14">
        <v>0</v>
      </c>
    </row>
    <row r="23" spans="1:4" x14ac:dyDescent="0.2">
      <c r="A23" s="13" t="s">
        <v>26</v>
      </c>
      <c r="B23" s="10">
        <v>6408000</v>
      </c>
      <c r="C23" s="12">
        <v>2136000</v>
      </c>
      <c r="D23" s="14">
        <v>0</v>
      </c>
    </row>
    <row r="24" spans="1:4" x14ac:dyDescent="0.2">
      <c r="A24" s="9" t="s">
        <v>27</v>
      </c>
      <c r="B24" s="12">
        <f>B25</f>
        <v>10666272.76</v>
      </c>
      <c r="C24" s="14">
        <v>5667873.75</v>
      </c>
      <c r="D24" s="14">
        <v>0</v>
      </c>
    </row>
    <row r="25" spans="1:4" x14ac:dyDescent="0.2">
      <c r="A25" s="13" t="s">
        <v>28</v>
      </c>
      <c r="B25" s="10">
        <v>10666272.76</v>
      </c>
      <c r="C25" s="12">
        <v>5667873.75</v>
      </c>
      <c r="D25" s="14">
        <v>0</v>
      </c>
    </row>
    <row r="26" spans="1:4" x14ac:dyDescent="0.2">
      <c r="A26" s="16" t="s">
        <v>29</v>
      </c>
      <c r="B26" s="17">
        <f>B27+B29</f>
        <v>103002.82</v>
      </c>
      <c r="C26" s="17">
        <v>52072.95</v>
      </c>
      <c r="D26" s="18" t="s">
        <v>30</v>
      </c>
    </row>
    <row r="27" spans="1:4" x14ac:dyDescent="0.2">
      <c r="A27" s="9" t="s">
        <v>31</v>
      </c>
      <c r="B27" s="12">
        <f>+SUM(B28)</f>
        <v>103002.82</v>
      </c>
      <c r="C27" s="14">
        <v>52072.95</v>
      </c>
      <c r="D27" s="14">
        <v>0</v>
      </c>
    </row>
    <row r="28" spans="1:4" x14ac:dyDescent="0.2">
      <c r="A28" s="13" t="s">
        <v>32</v>
      </c>
      <c r="B28" s="10">
        <v>103002.82</v>
      </c>
      <c r="C28" s="12">
        <v>52072.95</v>
      </c>
      <c r="D28" s="14">
        <v>0</v>
      </c>
    </row>
    <row r="29" spans="1:4" x14ac:dyDescent="0.2">
      <c r="A29" s="9" t="s">
        <v>33</v>
      </c>
      <c r="B29" s="12"/>
      <c r="C29" s="14"/>
      <c r="D29" s="14">
        <v>0</v>
      </c>
    </row>
    <row r="30" spans="1:4" x14ac:dyDescent="0.2">
      <c r="A30" s="13" t="s">
        <v>34</v>
      </c>
      <c r="B30" s="12"/>
      <c r="C30" s="12"/>
      <c r="D30" s="19">
        <v>0</v>
      </c>
    </row>
    <row r="31" spans="1:4" x14ac:dyDescent="0.2">
      <c r="A31" s="3" t="s">
        <v>35</v>
      </c>
      <c r="B31" s="20">
        <f>B32+B59+B69</f>
        <v>10032784.32</v>
      </c>
      <c r="C31" s="20">
        <v>4666705.33</v>
      </c>
      <c r="D31" s="21" t="s">
        <v>36</v>
      </c>
    </row>
    <row r="32" spans="1:4" x14ac:dyDescent="0.2">
      <c r="A32" s="16" t="s">
        <v>37</v>
      </c>
      <c r="B32" s="17">
        <f>B33+B40+B49</f>
        <v>10007987.32</v>
      </c>
      <c r="C32" s="17">
        <v>4666706.42</v>
      </c>
      <c r="D32" s="17">
        <v>0</v>
      </c>
    </row>
    <row r="33" spans="1:4" x14ac:dyDescent="0.2">
      <c r="A33" s="13" t="s">
        <v>38</v>
      </c>
      <c r="B33" s="14">
        <f>SUM(B34:B39)</f>
        <v>8084473.1500000004</v>
      </c>
      <c r="C33" s="14">
        <f>SUM(C34:C39)</f>
        <v>3897338.08</v>
      </c>
      <c r="D33" s="14">
        <v>0</v>
      </c>
    </row>
    <row r="34" spans="1:4" x14ac:dyDescent="0.2">
      <c r="A34" s="13" t="s">
        <v>39</v>
      </c>
      <c r="B34" s="22">
        <v>3355221.14</v>
      </c>
      <c r="C34" s="12">
        <v>909280.37</v>
      </c>
      <c r="D34" s="14">
        <v>0</v>
      </c>
    </row>
    <row r="35" spans="1:4" x14ac:dyDescent="0.2">
      <c r="A35" s="13" t="s">
        <v>40</v>
      </c>
      <c r="B35" s="22">
        <v>595530.03</v>
      </c>
      <c r="C35" s="12">
        <v>1018728.85</v>
      </c>
      <c r="D35" s="14">
        <v>0</v>
      </c>
    </row>
    <row r="36" spans="1:4" x14ac:dyDescent="0.2">
      <c r="A36" s="13" t="s">
        <v>41</v>
      </c>
      <c r="B36" s="22">
        <v>466229.65</v>
      </c>
      <c r="C36" s="12">
        <v>146303.21</v>
      </c>
      <c r="D36" s="14">
        <v>0</v>
      </c>
    </row>
    <row r="37" spans="1:4" x14ac:dyDescent="0.2">
      <c r="A37" s="13" t="s">
        <v>42</v>
      </c>
      <c r="B37" s="22">
        <v>1098699.6200000001</v>
      </c>
      <c r="C37" s="12">
        <v>562611.34</v>
      </c>
      <c r="D37" s="14">
        <v>0</v>
      </c>
    </row>
    <row r="38" spans="1:4" x14ac:dyDescent="0.2">
      <c r="A38" s="13" t="s">
        <v>43</v>
      </c>
      <c r="B38" s="22">
        <v>2568792.71</v>
      </c>
      <c r="C38" s="12">
        <v>1260414.31</v>
      </c>
      <c r="D38" s="14">
        <v>0</v>
      </c>
    </row>
    <row r="39" spans="1:4" x14ac:dyDescent="0.2">
      <c r="A39" s="13" t="s">
        <v>44</v>
      </c>
      <c r="B39" s="14"/>
      <c r="C39" s="14"/>
      <c r="D39" s="14">
        <v>0</v>
      </c>
    </row>
    <row r="40" spans="1:4" s="25" customFormat="1" x14ac:dyDescent="0.2">
      <c r="A40" s="9" t="s">
        <v>45</v>
      </c>
      <c r="B40" s="23">
        <f>SUM(B41:B48)</f>
        <v>256875.64999999997</v>
      </c>
      <c r="C40" s="24">
        <v>105334.94</v>
      </c>
      <c r="D40" s="24">
        <v>0</v>
      </c>
    </row>
    <row r="41" spans="1:4" x14ac:dyDescent="0.2">
      <c r="A41" s="13" t="s">
        <v>46</v>
      </c>
      <c r="B41" s="22">
        <v>90776.49</v>
      </c>
      <c r="C41" s="12">
        <v>46337.94</v>
      </c>
      <c r="D41" s="14">
        <v>0</v>
      </c>
    </row>
    <row r="42" spans="1:4" x14ac:dyDescent="0.2">
      <c r="A42" s="13" t="s">
        <v>47</v>
      </c>
      <c r="B42" s="22">
        <v>3419.5</v>
      </c>
      <c r="C42" s="12">
        <v>2519.5</v>
      </c>
      <c r="D42" s="14">
        <v>0</v>
      </c>
    </row>
    <row r="43" spans="1:4" x14ac:dyDescent="0.2">
      <c r="A43" s="13" t="s">
        <v>48</v>
      </c>
      <c r="B43" s="14"/>
      <c r="C43" s="14"/>
      <c r="D43" s="14">
        <v>0</v>
      </c>
    </row>
    <row r="44" spans="1:4" x14ac:dyDescent="0.2">
      <c r="A44" s="13" t="s">
        <v>49</v>
      </c>
      <c r="B44" s="22">
        <v>34740.129999999997</v>
      </c>
      <c r="C44" s="12">
        <v>21530.81</v>
      </c>
      <c r="D44" s="14">
        <v>0</v>
      </c>
    </row>
    <row r="45" spans="1:4" x14ac:dyDescent="0.2">
      <c r="A45" s="13" t="s">
        <v>50</v>
      </c>
      <c r="B45" s="22">
        <v>21643.360000000001</v>
      </c>
      <c r="C45" s="12">
        <v>401.79</v>
      </c>
      <c r="D45" s="14">
        <v>0</v>
      </c>
    </row>
    <row r="46" spans="1:4" x14ac:dyDescent="0.2">
      <c r="A46" s="13" t="s">
        <v>51</v>
      </c>
      <c r="B46" s="22">
        <v>82628.179999999993</v>
      </c>
      <c r="C46" s="12">
        <v>33209.9</v>
      </c>
      <c r="D46" s="14">
        <v>0</v>
      </c>
    </row>
    <row r="47" spans="1:4" x14ac:dyDescent="0.2">
      <c r="A47" s="13" t="s">
        <v>52</v>
      </c>
      <c r="B47" s="22">
        <v>4998</v>
      </c>
      <c r="C47" s="12"/>
      <c r="D47" s="14">
        <v>0</v>
      </c>
    </row>
    <row r="48" spans="1:4" x14ac:dyDescent="0.2">
      <c r="A48" s="13" t="s">
        <v>53</v>
      </c>
      <c r="B48" s="22">
        <v>18669.990000000002</v>
      </c>
      <c r="C48" s="12">
        <v>1335</v>
      </c>
      <c r="D48" s="14">
        <v>0</v>
      </c>
    </row>
    <row r="49" spans="1:4" s="25" customFormat="1" x14ac:dyDescent="0.2">
      <c r="A49" s="9" t="s">
        <v>54</v>
      </c>
      <c r="B49" s="23">
        <f>SUM(B50:B58)</f>
        <v>1666638.52</v>
      </c>
      <c r="C49" s="24">
        <v>664033.4</v>
      </c>
      <c r="D49" s="24">
        <v>0</v>
      </c>
    </row>
    <row r="50" spans="1:4" x14ac:dyDescent="0.2">
      <c r="A50" s="13" t="s">
        <v>55</v>
      </c>
      <c r="B50" s="22">
        <v>237824.52</v>
      </c>
      <c r="C50" s="12">
        <v>100344.92</v>
      </c>
      <c r="D50" s="14">
        <v>0</v>
      </c>
    </row>
    <row r="51" spans="1:4" x14ac:dyDescent="0.2">
      <c r="A51" s="13" t="s">
        <v>56</v>
      </c>
      <c r="B51" s="22">
        <v>25200</v>
      </c>
      <c r="C51" s="12">
        <v>8400</v>
      </c>
      <c r="D51" s="14">
        <v>0</v>
      </c>
    </row>
    <row r="52" spans="1:4" x14ac:dyDescent="0.2">
      <c r="A52" s="13" t="s">
        <v>57</v>
      </c>
      <c r="B52" s="22">
        <v>631039.22</v>
      </c>
      <c r="C52" s="12">
        <v>228256.24</v>
      </c>
      <c r="D52" s="14">
        <v>0</v>
      </c>
    </row>
    <row r="53" spans="1:4" x14ac:dyDescent="0.2">
      <c r="A53" s="13" t="s">
        <v>58</v>
      </c>
      <c r="B53" s="22">
        <v>61950.99</v>
      </c>
      <c r="C53" s="12">
        <v>4113.5</v>
      </c>
      <c r="D53" s="14">
        <v>0</v>
      </c>
    </row>
    <row r="54" spans="1:4" x14ac:dyDescent="0.2">
      <c r="A54" s="13" t="s">
        <v>59</v>
      </c>
      <c r="B54" s="22">
        <v>268233.19</v>
      </c>
      <c r="C54" s="12">
        <v>132812.9</v>
      </c>
      <c r="D54" s="14">
        <v>0</v>
      </c>
    </row>
    <row r="55" spans="1:4" x14ac:dyDescent="0.2">
      <c r="A55" s="13" t="s">
        <v>60</v>
      </c>
      <c r="B55" s="22">
        <v>32330.35</v>
      </c>
      <c r="C55" s="12"/>
      <c r="D55" s="14">
        <v>0</v>
      </c>
    </row>
    <row r="56" spans="1:4" x14ac:dyDescent="0.2">
      <c r="A56" s="13" t="s">
        <v>61</v>
      </c>
      <c r="B56" s="22">
        <v>109190.2</v>
      </c>
      <c r="C56" s="12">
        <v>26835.78</v>
      </c>
      <c r="D56" s="14">
        <v>0</v>
      </c>
    </row>
    <row r="57" spans="1:4" x14ac:dyDescent="0.2">
      <c r="A57" s="13" t="s">
        <v>62</v>
      </c>
      <c r="B57" s="22">
        <v>83774.789999999994</v>
      </c>
      <c r="C57" s="12">
        <v>28338.81</v>
      </c>
      <c r="D57" s="14">
        <v>0</v>
      </c>
    </row>
    <row r="58" spans="1:4" x14ac:dyDescent="0.2">
      <c r="A58" s="13" t="s">
        <v>63</v>
      </c>
      <c r="B58" s="22">
        <v>217095.26</v>
      </c>
      <c r="C58" s="12">
        <v>134931.25</v>
      </c>
      <c r="D58" s="14">
        <v>0</v>
      </c>
    </row>
    <row r="59" spans="1:4" x14ac:dyDescent="0.2">
      <c r="A59" s="16" t="s">
        <v>64</v>
      </c>
      <c r="B59" s="17">
        <f>B60+B63+B67</f>
        <v>24794</v>
      </c>
      <c r="C59" s="17"/>
      <c r="D59" s="17">
        <v>0</v>
      </c>
    </row>
    <row r="60" spans="1:4" x14ac:dyDescent="0.2">
      <c r="A60" s="13" t="s">
        <v>65</v>
      </c>
      <c r="B60" s="14"/>
      <c r="C60" s="14"/>
      <c r="D60" s="14">
        <v>0</v>
      </c>
    </row>
    <row r="61" spans="1:4" x14ac:dyDescent="0.2">
      <c r="A61" s="13" t="s">
        <v>66</v>
      </c>
      <c r="B61" s="26"/>
      <c r="C61" s="14"/>
      <c r="D61" s="14">
        <v>0</v>
      </c>
    </row>
    <row r="62" spans="1:4" x14ac:dyDescent="0.2">
      <c r="A62" s="13" t="s">
        <v>67</v>
      </c>
      <c r="B62" s="14"/>
      <c r="C62" s="14"/>
      <c r="D62" s="14">
        <v>0</v>
      </c>
    </row>
    <row r="63" spans="1:4" x14ac:dyDescent="0.2">
      <c r="A63" s="13" t="s">
        <v>68</v>
      </c>
      <c r="B63" s="14">
        <f>B64+B65+B66</f>
        <v>24794</v>
      </c>
      <c r="C63" s="14"/>
      <c r="D63" s="14">
        <v>0</v>
      </c>
    </row>
    <row r="64" spans="1:4" x14ac:dyDescent="0.2">
      <c r="A64" s="13" t="s">
        <v>69</v>
      </c>
      <c r="B64" s="22">
        <v>24794</v>
      </c>
      <c r="C64" s="14"/>
      <c r="D64" s="14">
        <v>0</v>
      </c>
    </row>
    <row r="65" spans="1:4" x14ac:dyDescent="0.2">
      <c r="A65" s="13" t="s">
        <v>70</v>
      </c>
      <c r="B65" s="14"/>
      <c r="C65" s="14"/>
      <c r="D65" s="14">
        <v>0</v>
      </c>
    </row>
    <row r="66" spans="1:4" x14ac:dyDescent="0.2">
      <c r="A66" s="13" t="s">
        <v>71</v>
      </c>
      <c r="B66" s="14"/>
      <c r="C66" s="14"/>
      <c r="D66" s="14">
        <v>0</v>
      </c>
    </row>
    <row r="67" spans="1:4" x14ac:dyDescent="0.2">
      <c r="A67" s="13" t="s">
        <v>72</v>
      </c>
      <c r="B67" s="14"/>
      <c r="C67" s="14"/>
      <c r="D67" s="14">
        <v>0</v>
      </c>
    </row>
    <row r="68" spans="1:4" x14ac:dyDescent="0.2">
      <c r="A68" s="13" t="s">
        <v>73</v>
      </c>
      <c r="B68" s="14"/>
      <c r="C68" s="26"/>
      <c r="D68" s="14">
        <v>0</v>
      </c>
    </row>
    <row r="69" spans="1:4" x14ac:dyDescent="0.2">
      <c r="A69" s="16" t="s">
        <v>74</v>
      </c>
      <c r="B69" s="17">
        <f>B70+B73</f>
        <v>3</v>
      </c>
      <c r="C69" s="17">
        <v>-1.0900000000000001</v>
      </c>
      <c r="D69" s="17">
        <v>0</v>
      </c>
    </row>
    <row r="70" spans="1:4" x14ac:dyDescent="0.2">
      <c r="A70" s="13" t="s">
        <v>75</v>
      </c>
      <c r="B70" s="14"/>
      <c r="C70" s="14"/>
      <c r="D70" s="14">
        <v>0</v>
      </c>
    </row>
    <row r="71" spans="1:4" x14ac:dyDescent="0.2">
      <c r="A71" s="13" t="s">
        <v>76</v>
      </c>
      <c r="B71" s="14"/>
      <c r="C71" s="12"/>
      <c r="D71" s="14">
        <v>0</v>
      </c>
    </row>
    <row r="72" spans="1:4" x14ac:dyDescent="0.2">
      <c r="A72" s="13" t="s">
        <v>77</v>
      </c>
      <c r="B72" s="26"/>
      <c r="C72" s="14"/>
      <c r="D72" s="14">
        <v>0</v>
      </c>
    </row>
    <row r="73" spans="1:4" x14ac:dyDescent="0.2">
      <c r="A73" s="13" t="s">
        <v>78</v>
      </c>
      <c r="B73" s="12">
        <v>3</v>
      </c>
      <c r="C73" s="27">
        <v>-1.0900000000000001</v>
      </c>
      <c r="D73" s="14">
        <v>0</v>
      </c>
    </row>
    <row r="74" spans="1:4" x14ac:dyDescent="0.2">
      <c r="A74" s="13" t="s">
        <v>79</v>
      </c>
      <c r="B74" s="14"/>
      <c r="C74" s="14"/>
      <c r="D74" s="14">
        <v>0</v>
      </c>
    </row>
    <row r="75" spans="1:4" x14ac:dyDescent="0.2">
      <c r="A75" s="13" t="s">
        <v>80</v>
      </c>
      <c r="B75" s="19">
        <v>3</v>
      </c>
      <c r="C75" s="19">
        <v>-1.0900000000000001</v>
      </c>
      <c r="D75" s="14">
        <v>0</v>
      </c>
    </row>
    <row r="76" spans="1:4" x14ac:dyDescent="0.2">
      <c r="A76" s="3" t="s">
        <v>81</v>
      </c>
      <c r="B76" s="20">
        <f>B6-B31</f>
        <v>8656828.2499999963</v>
      </c>
      <c r="C76" s="20">
        <f>C6-C31</f>
        <v>3983836.3699999992</v>
      </c>
      <c r="D76" s="20">
        <v>0</v>
      </c>
    </row>
    <row r="77" spans="1:4" x14ac:dyDescent="0.2">
      <c r="B77" s="28"/>
    </row>
    <row r="78" spans="1:4" x14ac:dyDescent="0.2">
      <c r="A78" s="2" t="s">
        <v>82</v>
      </c>
    </row>
    <row r="81" spans="1:7" x14ac:dyDescent="0.2">
      <c r="A81" s="29"/>
      <c r="B81" s="29"/>
      <c r="C81" s="29"/>
      <c r="D81" s="29"/>
      <c r="E81" s="29"/>
      <c r="F81" s="29"/>
      <c r="G81" s="30"/>
    </row>
    <row r="82" spans="1:7" x14ac:dyDescent="0.2">
      <c r="A82" s="31"/>
      <c r="B82" s="29"/>
      <c r="C82" s="29"/>
      <c r="D82" s="29"/>
      <c r="E82" s="29"/>
    </row>
    <row r="83" spans="1:7" x14ac:dyDescent="0.2">
      <c r="A83" s="32" t="s">
        <v>83</v>
      </c>
      <c r="B83" s="33"/>
      <c r="C83" s="34" t="s">
        <v>84</v>
      </c>
      <c r="D83" s="34"/>
      <c r="E83" s="34"/>
    </row>
    <row r="84" spans="1:7" x14ac:dyDescent="0.2">
      <c r="A84" s="32" t="s">
        <v>85</v>
      </c>
      <c r="B84" s="35"/>
      <c r="C84" s="36" t="s">
        <v>86</v>
      </c>
      <c r="D84" s="36"/>
      <c r="E84" s="36"/>
    </row>
    <row r="85" spans="1:7" x14ac:dyDescent="0.2">
      <c r="A85" s="29"/>
      <c r="B85" s="29"/>
      <c r="C85" s="29"/>
      <c r="D85" s="29"/>
      <c r="E85" s="29"/>
      <c r="F85" s="29"/>
      <c r="G85" s="30"/>
    </row>
  </sheetData>
  <mergeCells count="5">
    <mergeCell ref="A1:D1"/>
    <mergeCell ref="A2:D2"/>
    <mergeCell ref="A3:D3"/>
    <mergeCell ref="C83:E83"/>
    <mergeCell ref="C84:E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2017-08-01T20:35:00Z</dcterms:created>
  <dcterms:modified xsi:type="dcterms:W3CDTF">2017-08-01T20:36:10Z</dcterms:modified>
</cp:coreProperties>
</file>