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23040" windowHeight="8616"/>
  </bookViews>
  <sheets>
    <sheet name="COG" sheetId="2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E74" i="2"/>
  <c r="H74" i="2" s="1"/>
  <c r="H73" i="2"/>
  <c r="E73" i="2"/>
  <c r="E72" i="2"/>
  <c r="H72" i="2" s="1"/>
  <c r="E71" i="2"/>
  <c r="H71" i="2" s="1"/>
  <c r="E70" i="2"/>
  <c r="H70" i="2" s="1"/>
  <c r="H69" i="2"/>
  <c r="G69" i="2"/>
  <c r="F69" i="2"/>
  <c r="E69" i="2"/>
  <c r="D69" i="2"/>
  <c r="C69" i="2"/>
  <c r="E68" i="2"/>
  <c r="H68" i="2" s="1"/>
  <c r="H67" i="2"/>
  <c r="E67" i="2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E62" i="2"/>
  <c r="H62" i="2" s="1"/>
  <c r="H61" i="2"/>
  <c r="E61" i="2"/>
  <c r="E60" i="2"/>
  <c r="H60" i="2" s="1"/>
  <c r="E59" i="2"/>
  <c r="H59" i="2" s="1"/>
  <c r="E58" i="2"/>
  <c r="H58" i="2" s="1"/>
  <c r="G57" i="2"/>
  <c r="F57" i="2"/>
  <c r="E57" i="2"/>
  <c r="H57" i="2" s="1"/>
  <c r="D57" i="2"/>
  <c r="C57" i="2"/>
  <c r="E56" i="2"/>
  <c r="H56" i="2" s="1"/>
  <c r="H55" i="2"/>
  <c r="E55" i="2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E50" i="2"/>
  <c r="H50" i="2" s="1"/>
  <c r="H49" i="2"/>
  <c r="E49" i="2"/>
  <c r="E48" i="2"/>
  <c r="H48" i="2" s="1"/>
  <c r="E47" i="2"/>
  <c r="H47" i="2" s="1"/>
  <c r="E46" i="2"/>
  <c r="H46" i="2" s="1"/>
  <c r="H45" i="2"/>
  <c r="E45" i="2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E40" i="2"/>
  <c r="H40" i="2" s="1"/>
  <c r="H39" i="2"/>
  <c r="E39" i="2"/>
  <c r="E38" i="2"/>
  <c r="H38" i="2" s="1"/>
  <c r="E37" i="2"/>
  <c r="H37" i="2" s="1"/>
  <c r="E36" i="2"/>
  <c r="H36" i="2" s="1"/>
  <c r="H35" i="2"/>
  <c r="E35" i="2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E30" i="2"/>
  <c r="H30" i="2" s="1"/>
  <c r="H29" i="2"/>
  <c r="E29" i="2"/>
  <c r="E28" i="2"/>
  <c r="H28" i="2" s="1"/>
  <c r="E27" i="2"/>
  <c r="H27" i="2" s="1"/>
  <c r="E26" i="2"/>
  <c r="H26" i="2" s="1"/>
  <c r="H25" i="2"/>
  <c r="E25" i="2"/>
  <c r="E24" i="2"/>
  <c r="H24" i="2" s="1"/>
  <c r="G23" i="2"/>
  <c r="F23" i="2"/>
  <c r="D23" i="2"/>
  <c r="C23" i="2"/>
  <c r="E23" i="2" s="1"/>
  <c r="H23" i="2" s="1"/>
  <c r="E22" i="2"/>
  <c r="H22" i="2" s="1"/>
  <c r="E21" i="2"/>
  <c r="H21" i="2" s="1"/>
  <c r="E20" i="2"/>
  <c r="H20" i="2" s="1"/>
  <c r="H19" i="2"/>
  <c r="E19" i="2"/>
  <c r="E18" i="2"/>
  <c r="H18" i="2" s="1"/>
  <c r="E17" i="2"/>
  <c r="H17" i="2" s="1"/>
  <c r="E16" i="2"/>
  <c r="H16" i="2" s="1"/>
  <c r="H15" i="2"/>
  <c r="E15" i="2"/>
  <c r="E14" i="2"/>
  <c r="H14" i="2" s="1"/>
  <c r="G13" i="2"/>
  <c r="F13" i="2"/>
  <c r="D13" i="2"/>
  <c r="D77" i="2" s="1"/>
  <c r="C13" i="2"/>
  <c r="E13" i="2" s="1"/>
  <c r="H13" i="2" s="1"/>
  <c r="E12" i="2"/>
  <c r="H12" i="2" s="1"/>
  <c r="E11" i="2"/>
  <c r="H11" i="2" s="1"/>
  <c r="E10" i="2"/>
  <c r="H10" i="2" s="1"/>
  <c r="H9" i="2"/>
  <c r="E9" i="2"/>
  <c r="E8" i="2"/>
  <c r="H8" i="2" s="1"/>
  <c r="E7" i="2"/>
  <c r="H7" i="2" s="1"/>
  <c r="E6" i="2"/>
  <c r="H6" i="2" s="1"/>
  <c r="G5" i="2"/>
  <c r="G77" i="2" s="1"/>
  <c r="F5" i="2"/>
  <c r="F77" i="2" s="1"/>
  <c r="E5" i="2"/>
  <c r="H5" i="2" s="1"/>
  <c r="D5" i="2"/>
  <c r="C5" i="2"/>
  <c r="C77" i="2" s="1"/>
  <c r="H77" i="2" l="1"/>
  <c r="E77" i="2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<sst xmlns="http://schemas.openxmlformats.org/spreadsheetml/2006/main" count="85" uniqueCount="85">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</sst>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ColWidth="9.33203125" defaultRowHeight="10.199999999999999" x14ac:dyDescent="0.2"/>
  <cols>
    <col min="1" max="1" width="1.109375" style="4" customWidth="1"/>
    <col min="2" max="2" width="48.88671875" style="4" customWidth="1"/>
    <col min="3" max="3" width="14.21875" style="4" customWidth="1"/>
    <col min="4" max="4" width="15.44140625" style="4" customWidth="1"/>
    <col min="5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30421951.119999997</v>
      </c>
      <c r="D5" s="17">
        <f>SUM(D6:D12)</f>
        <v>8105450.8199999994</v>
      </c>
      <c r="E5" s="17">
        <f>C5+D5</f>
        <v>38527401.939999998</v>
      </c>
      <c r="F5" s="17">
        <f>SUM(F6:F12)</f>
        <v>34964540.230000004</v>
      </c>
      <c r="G5" s="17">
        <f>SUM(G6:G12)</f>
        <v>34964540.229999997</v>
      </c>
      <c r="H5" s="17">
        <f>E5-F5</f>
        <v>3562861.7099999934</v>
      </c>
    </row>
    <row r="6" spans="1:8" x14ac:dyDescent="0.2">
      <c r="A6" s="18">
        <v>1100</v>
      </c>
      <c r="B6" s="19" t="s">
        <v>12</v>
      </c>
      <c r="C6" s="20">
        <v>15773976.6</v>
      </c>
      <c r="D6" s="20">
        <v>1254127.3400000001</v>
      </c>
      <c r="E6" s="20">
        <f t="shared" ref="E6:E69" si="0">C6+D6</f>
        <v>17028103.940000001</v>
      </c>
      <c r="F6" s="20">
        <v>15770148.220000001</v>
      </c>
      <c r="G6" s="20">
        <v>15770148.220000001</v>
      </c>
      <c r="H6" s="20">
        <f t="shared" ref="H6:H69" si="1">E6-F6</f>
        <v>1257955.7200000007</v>
      </c>
    </row>
    <row r="7" spans="1:8" x14ac:dyDescent="0.2">
      <c r="A7" s="18">
        <v>1200</v>
      </c>
      <c r="B7" s="19" t="s">
        <v>13</v>
      </c>
      <c r="C7" s="20">
        <v>5505473.5</v>
      </c>
      <c r="D7" s="20">
        <v>2162423.08</v>
      </c>
      <c r="E7" s="20">
        <f t="shared" si="0"/>
        <v>7667896.5800000001</v>
      </c>
      <c r="F7" s="20">
        <v>6462658.0300000003</v>
      </c>
      <c r="G7" s="20">
        <v>6462658.0300000003</v>
      </c>
      <c r="H7" s="20">
        <f t="shared" si="1"/>
        <v>1205238.5499999998</v>
      </c>
    </row>
    <row r="8" spans="1:8" x14ac:dyDescent="0.2">
      <c r="A8" s="18">
        <v>1300</v>
      </c>
      <c r="B8" s="19" t="s">
        <v>14</v>
      </c>
      <c r="C8" s="20">
        <v>3317528.56</v>
      </c>
      <c r="D8" s="20">
        <v>1080797.72</v>
      </c>
      <c r="E8" s="20">
        <f t="shared" si="0"/>
        <v>4398326.28</v>
      </c>
      <c r="F8" s="20">
        <v>4459630.59</v>
      </c>
      <c r="G8" s="20">
        <v>4346639.04</v>
      </c>
      <c r="H8" s="20">
        <f t="shared" si="1"/>
        <v>-61304.30999999959</v>
      </c>
    </row>
    <row r="9" spans="1:8" x14ac:dyDescent="0.2">
      <c r="A9" s="18">
        <v>1400</v>
      </c>
      <c r="B9" s="19" t="s">
        <v>15</v>
      </c>
      <c r="C9" s="20">
        <v>4674974.0599999996</v>
      </c>
      <c r="D9" s="20">
        <v>2485198.4</v>
      </c>
      <c r="E9" s="20">
        <f t="shared" si="0"/>
        <v>7160172.459999999</v>
      </c>
      <c r="F9" s="20">
        <v>6564717.46</v>
      </c>
      <c r="G9" s="20">
        <v>6564717.46</v>
      </c>
      <c r="H9" s="20">
        <f t="shared" si="1"/>
        <v>595454.99999999907</v>
      </c>
    </row>
    <row r="10" spans="1:8" x14ac:dyDescent="0.2">
      <c r="A10" s="18">
        <v>1500</v>
      </c>
      <c r="B10" s="19" t="s">
        <v>16</v>
      </c>
      <c r="C10" s="20">
        <v>1149998.3999999999</v>
      </c>
      <c r="D10" s="20">
        <v>1122904.28</v>
      </c>
      <c r="E10" s="20">
        <f t="shared" si="0"/>
        <v>2272902.6799999997</v>
      </c>
      <c r="F10" s="20">
        <v>1707385.93</v>
      </c>
      <c r="G10" s="20">
        <v>1820377.48</v>
      </c>
      <c r="H10" s="20">
        <f t="shared" si="1"/>
        <v>565516.74999999977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2665277.4000000004</v>
      </c>
      <c r="D13" s="21">
        <f>SUM(D14:D22)</f>
        <v>14903297.460000001</v>
      </c>
      <c r="E13" s="21">
        <f t="shared" si="0"/>
        <v>17568574.859999999</v>
      </c>
      <c r="F13" s="21">
        <f>SUM(F14:F22)</f>
        <v>15183149.439999999</v>
      </c>
      <c r="G13" s="21">
        <f>SUM(G14:G22)</f>
        <v>14263410.9</v>
      </c>
      <c r="H13" s="21">
        <f t="shared" si="1"/>
        <v>2385425.42</v>
      </c>
    </row>
    <row r="14" spans="1:8" x14ac:dyDescent="0.2">
      <c r="A14" s="18">
        <v>2100</v>
      </c>
      <c r="B14" s="19" t="s">
        <v>20</v>
      </c>
      <c r="C14" s="20">
        <v>802500</v>
      </c>
      <c r="D14" s="20">
        <v>220897.12</v>
      </c>
      <c r="E14" s="20">
        <f t="shared" si="0"/>
        <v>1023397.12</v>
      </c>
      <c r="F14" s="20">
        <v>989073.44</v>
      </c>
      <c r="G14" s="20">
        <v>864016.52</v>
      </c>
      <c r="H14" s="20">
        <f t="shared" si="1"/>
        <v>34323.680000000051</v>
      </c>
    </row>
    <row r="15" spans="1:8" x14ac:dyDescent="0.2">
      <c r="A15" s="18">
        <v>2200</v>
      </c>
      <c r="B15" s="19" t="s">
        <v>21</v>
      </c>
      <c r="C15" s="20">
        <v>129507.41</v>
      </c>
      <c r="D15" s="20">
        <v>12749437.640000001</v>
      </c>
      <c r="E15" s="20">
        <f t="shared" si="0"/>
        <v>12878945.050000001</v>
      </c>
      <c r="F15" s="20">
        <v>12420414.939999999</v>
      </c>
      <c r="G15" s="20">
        <v>12304310.460000001</v>
      </c>
      <c r="H15" s="20">
        <f t="shared" si="1"/>
        <v>458530.11000000127</v>
      </c>
    </row>
    <row r="16" spans="1:8" x14ac:dyDescent="0.2">
      <c r="A16" s="18">
        <v>2300</v>
      </c>
      <c r="B16" s="19" t="s">
        <v>22</v>
      </c>
      <c r="C16" s="20">
        <v>50000</v>
      </c>
      <c r="D16" s="20">
        <v>91440.59</v>
      </c>
      <c r="E16" s="20">
        <f t="shared" si="0"/>
        <v>141440.59</v>
      </c>
      <c r="F16" s="20">
        <v>11793.66</v>
      </c>
      <c r="G16" s="20">
        <v>524.78</v>
      </c>
      <c r="H16" s="20">
        <f t="shared" si="1"/>
        <v>129646.93</v>
      </c>
    </row>
    <row r="17" spans="1:8" x14ac:dyDescent="0.2">
      <c r="A17" s="18">
        <v>2400</v>
      </c>
      <c r="B17" s="19" t="s">
        <v>23</v>
      </c>
      <c r="C17" s="20">
        <v>46436.9</v>
      </c>
      <c r="D17" s="20">
        <v>426446.8</v>
      </c>
      <c r="E17" s="20">
        <f t="shared" si="0"/>
        <v>472883.7</v>
      </c>
      <c r="F17" s="20">
        <v>41911.800000000003</v>
      </c>
      <c r="G17" s="20">
        <v>31114.3</v>
      </c>
      <c r="H17" s="20">
        <f t="shared" si="1"/>
        <v>430971.9</v>
      </c>
    </row>
    <row r="18" spans="1:8" x14ac:dyDescent="0.2">
      <c r="A18" s="18">
        <v>2500</v>
      </c>
      <c r="B18" s="19" t="s">
        <v>24</v>
      </c>
      <c r="C18" s="20">
        <v>326000</v>
      </c>
      <c r="D18" s="20">
        <v>885771.62</v>
      </c>
      <c r="E18" s="20">
        <f t="shared" si="0"/>
        <v>1211771.6200000001</v>
      </c>
      <c r="F18" s="20">
        <v>665924.1</v>
      </c>
      <c r="G18" s="20">
        <v>338010.37</v>
      </c>
      <c r="H18" s="20">
        <f t="shared" si="1"/>
        <v>545847.52000000014</v>
      </c>
    </row>
    <row r="19" spans="1:8" x14ac:dyDescent="0.2">
      <c r="A19" s="18">
        <v>2600</v>
      </c>
      <c r="B19" s="19" t="s">
        <v>25</v>
      </c>
      <c r="C19" s="20">
        <v>212933.09</v>
      </c>
      <c r="D19" s="20">
        <v>246747.41</v>
      </c>
      <c r="E19" s="20">
        <f t="shared" si="0"/>
        <v>459680.5</v>
      </c>
      <c r="F19" s="20">
        <v>456301.17</v>
      </c>
      <c r="G19" s="20">
        <v>419423.77</v>
      </c>
      <c r="H19" s="20">
        <f t="shared" si="1"/>
        <v>3379.3300000000163</v>
      </c>
    </row>
    <row r="20" spans="1:8" x14ac:dyDescent="0.2">
      <c r="A20" s="18">
        <v>2700</v>
      </c>
      <c r="B20" s="19" t="s">
        <v>26</v>
      </c>
      <c r="C20" s="20">
        <v>962900</v>
      </c>
      <c r="D20" s="20">
        <v>-217810.7</v>
      </c>
      <c r="E20" s="20">
        <f t="shared" si="0"/>
        <v>745089.3</v>
      </c>
      <c r="F20" s="20">
        <v>341495.95</v>
      </c>
      <c r="G20" s="20">
        <v>193309.72</v>
      </c>
      <c r="H20" s="20">
        <f t="shared" si="1"/>
        <v>403593.35000000003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135000</v>
      </c>
      <c r="D22" s="20">
        <v>500366.98</v>
      </c>
      <c r="E22" s="20">
        <f t="shared" si="0"/>
        <v>635366.98</v>
      </c>
      <c r="F22" s="20">
        <v>256234.38</v>
      </c>
      <c r="G22" s="20">
        <v>112700.98</v>
      </c>
      <c r="H22" s="20">
        <f t="shared" si="1"/>
        <v>379132.6</v>
      </c>
    </row>
    <row r="23" spans="1:8" x14ac:dyDescent="0.2">
      <c r="A23" s="15" t="s">
        <v>29</v>
      </c>
      <c r="B23" s="16"/>
      <c r="C23" s="21">
        <f>SUM(C24:C32)</f>
        <v>10576302.279999997</v>
      </c>
      <c r="D23" s="21">
        <f>SUM(D24:D32)</f>
        <v>7801903.75</v>
      </c>
      <c r="E23" s="21">
        <f t="shared" si="0"/>
        <v>18378206.029999997</v>
      </c>
      <c r="F23" s="21">
        <f>SUM(F24:F32)</f>
        <v>12775544.230000002</v>
      </c>
      <c r="G23" s="21">
        <f>SUM(G24:G32)</f>
        <v>15024856.390000001</v>
      </c>
      <c r="H23" s="21">
        <f t="shared" si="1"/>
        <v>5602661.7999999952</v>
      </c>
    </row>
    <row r="24" spans="1:8" x14ac:dyDescent="0.2">
      <c r="A24" s="18">
        <v>3100</v>
      </c>
      <c r="B24" s="19" t="s">
        <v>30</v>
      </c>
      <c r="C24" s="20">
        <v>1025938.37</v>
      </c>
      <c r="D24" s="20">
        <v>331207.48</v>
      </c>
      <c r="E24" s="20">
        <f t="shared" si="0"/>
        <v>1357145.85</v>
      </c>
      <c r="F24" s="20">
        <v>974759.05</v>
      </c>
      <c r="G24" s="20">
        <v>979130.98</v>
      </c>
      <c r="H24" s="20">
        <f t="shared" si="1"/>
        <v>382386.80000000005</v>
      </c>
    </row>
    <row r="25" spans="1:8" x14ac:dyDescent="0.2">
      <c r="A25" s="18">
        <v>3200</v>
      </c>
      <c r="B25" s="19" t="s">
        <v>31</v>
      </c>
      <c r="C25" s="20">
        <v>1038766</v>
      </c>
      <c r="D25" s="20">
        <v>423173.65</v>
      </c>
      <c r="E25" s="20">
        <f t="shared" si="0"/>
        <v>1461939.65</v>
      </c>
      <c r="F25" s="20">
        <v>1155578.27</v>
      </c>
      <c r="G25" s="20">
        <v>1120778.27</v>
      </c>
      <c r="H25" s="20">
        <f t="shared" si="1"/>
        <v>306361.37999999989</v>
      </c>
    </row>
    <row r="26" spans="1:8" x14ac:dyDescent="0.2">
      <c r="A26" s="18">
        <v>3300</v>
      </c>
      <c r="B26" s="19" t="s">
        <v>32</v>
      </c>
      <c r="C26" s="20">
        <v>3997492.82</v>
      </c>
      <c r="D26" s="20">
        <v>1052817.23</v>
      </c>
      <c r="E26" s="20">
        <f t="shared" si="0"/>
        <v>5050310.05</v>
      </c>
      <c r="F26" s="20">
        <v>4431497.7300000004</v>
      </c>
      <c r="G26" s="20">
        <v>4358736.93</v>
      </c>
      <c r="H26" s="20">
        <f t="shared" si="1"/>
        <v>618812.31999999937</v>
      </c>
    </row>
    <row r="27" spans="1:8" x14ac:dyDescent="0.2">
      <c r="A27" s="18">
        <v>3400</v>
      </c>
      <c r="B27" s="19" t="s">
        <v>33</v>
      </c>
      <c r="C27" s="20">
        <v>25000</v>
      </c>
      <c r="D27" s="20">
        <v>42791.18</v>
      </c>
      <c r="E27" s="20">
        <f t="shared" si="0"/>
        <v>67791.179999999993</v>
      </c>
      <c r="F27" s="20">
        <v>64226.03</v>
      </c>
      <c r="G27" s="20">
        <v>64226.03</v>
      </c>
      <c r="H27" s="20">
        <f t="shared" si="1"/>
        <v>3565.1499999999942</v>
      </c>
    </row>
    <row r="28" spans="1:8" x14ac:dyDescent="0.2">
      <c r="A28" s="18">
        <v>3500</v>
      </c>
      <c r="B28" s="19" t="s">
        <v>34</v>
      </c>
      <c r="C28" s="20">
        <v>2349196.21</v>
      </c>
      <c r="D28" s="20">
        <v>5859196.1100000003</v>
      </c>
      <c r="E28" s="20">
        <f t="shared" si="0"/>
        <v>8208392.3200000003</v>
      </c>
      <c r="F28" s="20">
        <v>4175346.68</v>
      </c>
      <c r="G28" s="20">
        <v>6561392.71</v>
      </c>
      <c r="H28" s="20">
        <f t="shared" si="1"/>
        <v>4033045.64</v>
      </c>
    </row>
    <row r="29" spans="1:8" x14ac:dyDescent="0.2">
      <c r="A29" s="18">
        <v>3600</v>
      </c>
      <c r="B29" s="19" t="s">
        <v>35</v>
      </c>
      <c r="C29" s="20">
        <v>710000</v>
      </c>
      <c r="D29" s="20">
        <v>-104808.54</v>
      </c>
      <c r="E29" s="20">
        <f t="shared" si="0"/>
        <v>605191.46</v>
      </c>
      <c r="F29" s="20">
        <v>514517.86</v>
      </c>
      <c r="G29" s="20">
        <v>480972.86</v>
      </c>
      <c r="H29" s="20">
        <f t="shared" si="1"/>
        <v>90673.599999999977</v>
      </c>
    </row>
    <row r="30" spans="1:8" x14ac:dyDescent="0.2">
      <c r="A30" s="18">
        <v>3700</v>
      </c>
      <c r="B30" s="19" t="s">
        <v>36</v>
      </c>
      <c r="C30" s="20">
        <v>50537</v>
      </c>
      <c r="D30" s="20">
        <v>388324.92</v>
      </c>
      <c r="E30" s="20">
        <f t="shared" si="0"/>
        <v>438861.92</v>
      </c>
      <c r="F30" s="20">
        <v>363363.42</v>
      </c>
      <c r="G30" s="20">
        <v>363363.42</v>
      </c>
      <c r="H30" s="20">
        <f t="shared" si="1"/>
        <v>75498.5</v>
      </c>
    </row>
    <row r="31" spans="1:8" x14ac:dyDescent="0.2">
      <c r="A31" s="18">
        <v>3800</v>
      </c>
      <c r="B31" s="19" t="s">
        <v>37</v>
      </c>
      <c r="C31" s="20">
        <v>325740</v>
      </c>
      <c r="D31" s="20">
        <v>-6969.58</v>
      </c>
      <c r="E31" s="20">
        <f t="shared" si="0"/>
        <v>318770.42</v>
      </c>
      <c r="F31" s="20">
        <v>304594.3</v>
      </c>
      <c r="G31" s="20">
        <v>304594.3</v>
      </c>
      <c r="H31" s="20">
        <f t="shared" si="1"/>
        <v>14176.119999999995</v>
      </c>
    </row>
    <row r="32" spans="1:8" x14ac:dyDescent="0.2">
      <c r="A32" s="18">
        <v>3900</v>
      </c>
      <c r="B32" s="19" t="s">
        <v>38</v>
      </c>
      <c r="C32" s="20">
        <v>1053631.8799999999</v>
      </c>
      <c r="D32" s="20">
        <v>-183828.7</v>
      </c>
      <c r="E32" s="20">
        <f t="shared" si="0"/>
        <v>869803.17999999993</v>
      </c>
      <c r="F32" s="20">
        <v>791660.89</v>
      </c>
      <c r="G32" s="20">
        <v>791660.89</v>
      </c>
      <c r="H32" s="20">
        <f t="shared" si="1"/>
        <v>78142.289999999921</v>
      </c>
    </row>
    <row r="33" spans="1:8" x14ac:dyDescent="0.2">
      <c r="A33" s="15" t="s">
        <v>39</v>
      </c>
      <c r="B33" s="16"/>
      <c r="C33" s="21">
        <f>SUM(C34:C42)</f>
        <v>216750</v>
      </c>
      <c r="D33" s="21">
        <f>SUM(D34:D42)</f>
        <v>211560.24</v>
      </c>
      <c r="E33" s="21">
        <f t="shared" si="0"/>
        <v>428310.24</v>
      </c>
      <c r="F33" s="21">
        <f>SUM(F34:F42)</f>
        <v>304909.44</v>
      </c>
      <c r="G33" s="21">
        <f>SUM(G34:G42)</f>
        <v>304909.44</v>
      </c>
      <c r="H33" s="21">
        <f t="shared" si="1"/>
        <v>123400.79999999999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216750</v>
      </c>
      <c r="D37" s="20">
        <v>211560.24</v>
      </c>
      <c r="E37" s="20">
        <f t="shared" si="0"/>
        <v>428310.24</v>
      </c>
      <c r="F37" s="20">
        <v>304909.44</v>
      </c>
      <c r="G37" s="20">
        <v>304909.44</v>
      </c>
      <c r="H37" s="20">
        <f t="shared" si="1"/>
        <v>123400.79999999999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1345790</v>
      </c>
      <c r="D43" s="21">
        <f>SUM(D44:D52)</f>
        <v>10879524.450000001</v>
      </c>
      <c r="E43" s="21">
        <f t="shared" si="0"/>
        <v>12225314.450000001</v>
      </c>
      <c r="F43" s="21">
        <f>SUM(F44:F52)</f>
        <v>240440.7</v>
      </c>
      <c r="G43" s="21">
        <f>SUM(G44:G52)</f>
        <v>362060.7</v>
      </c>
      <c r="H43" s="21">
        <f t="shared" si="1"/>
        <v>11984873.750000002</v>
      </c>
    </row>
    <row r="44" spans="1:8" x14ac:dyDescent="0.2">
      <c r="A44" s="18">
        <v>5100</v>
      </c>
      <c r="B44" s="19" t="s">
        <v>50</v>
      </c>
      <c r="C44" s="20">
        <v>330790</v>
      </c>
      <c r="D44" s="20">
        <v>703428</v>
      </c>
      <c r="E44" s="20">
        <f t="shared" si="0"/>
        <v>1034218</v>
      </c>
      <c r="F44" s="20">
        <v>0</v>
      </c>
      <c r="G44" s="20">
        <v>0</v>
      </c>
      <c r="H44" s="20">
        <f t="shared" si="1"/>
        <v>1034218</v>
      </c>
    </row>
    <row r="45" spans="1:8" x14ac:dyDescent="0.2">
      <c r="A45" s="18">
        <v>5200</v>
      </c>
      <c r="B45" s="19" t="s">
        <v>51</v>
      </c>
      <c r="C45" s="20">
        <v>160000</v>
      </c>
      <c r="D45" s="20">
        <v>169057</v>
      </c>
      <c r="E45" s="20">
        <f t="shared" si="0"/>
        <v>329057</v>
      </c>
      <c r="F45" s="20">
        <v>150480</v>
      </c>
      <c r="G45" s="20">
        <v>150480</v>
      </c>
      <c r="H45" s="20">
        <f t="shared" si="1"/>
        <v>178577</v>
      </c>
    </row>
    <row r="46" spans="1:8" x14ac:dyDescent="0.2">
      <c r="A46" s="18">
        <v>5300</v>
      </c>
      <c r="B46" s="19" t="s">
        <v>52</v>
      </c>
      <c r="C46" s="20">
        <v>700000</v>
      </c>
      <c r="D46" s="20">
        <v>313111.74</v>
      </c>
      <c r="E46" s="20">
        <f t="shared" si="0"/>
        <v>1013111.74</v>
      </c>
      <c r="F46" s="20">
        <v>0</v>
      </c>
      <c r="G46" s="20">
        <v>0</v>
      </c>
      <c r="H46" s="20">
        <f t="shared" si="1"/>
        <v>1013111.74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1054900</v>
      </c>
      <c r="E47" s="20">
        <f t="shared" si="0"/>
        <v>1054900</v>
      </c>
      <c r="F47" s="20">
        <v>0</v>
      </c>
      <c r="G47" s="20">
        <v>0</v>
      </c>
      <c r="H47" s="20">
        <f t="shared" si="1"/>
        <v>1054900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155000</v>
      </c>
      <c r="D49" s="20">
        <v>8639027.7100000009</v>
      </c>
      <c r="E49" s="20">
        <f t="shared" si="0"/>
        <v>8794027.7100000009</v>
      </c>
      <c r="F49" s="20">
        <v>89960.7</v>
      </c>
      <c r="G49" s="20">
        <v>211580.7</v>
      </c>
      <c r="H49" s="20">
        <f t="shared" si="1"/>
        <v>8704067.0100000016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971155.2</v>
      </c>
      <c r="D53" s="21">
        <f>SUM(D54:D56)</f>
        <v>215027.89</v>
      </c>
      <c r="E53" s="21">
        <f t="shared" si="0"/>
        <v>1186183.0899999999</v>
      </c>
      <c r="F53" s="21">
        <f>SUM(F54:F56)</f>
        <v>215027.89</v>
      </c>
      <c r="G53" s="21">
        <f>SUM(G54:G56)</f>
        <v>215027.89</v>
      </c>
      <c r="H53" s="21">
        <f t="shared" si="1"/>
        <v>971155.19999999984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971155.2</v>
      </c>
      <c r="D55" s="20">
        <v>215027.89</v>
      </c>
      <c r="E55" s="20">
        <f t="shared" si="0"/>
        <v>1186183.0899999999</v>
      </c>
      <c r="F55" s="20">
        <v>215027.89</v>
      </c>
      <c r="G55" s="20">
        <v>215027.89</v>
      </c>
      <c r="H55" s="20">
        <f t="shared" si="1"/>
        <v>971155.19999999984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46197226</v>
      </c>
      <c r="D77" s="27">
        <f t="shared" si="4"/>
        <v>42116764.609999999</v>
      </c>
      <c r="E77" s="27">
        <f t="shared" si="4"/>
        <v>88313990.609999999</v>
      </c>
      <c r="F77" s="27">
        <f t="shared" si="4"/>
        <v>63683611.930000007</v>
      </c>
      <c r="G77" s="27">
        <f t="shared" si="4"/>
        <v>65134805.549999997</v>
      </c>
      <c r="H77" s="27">
        <f t="shared" si="4"/>
        <v>24630378.679999989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2023-02-10T16:04:00Z</dcterms:created>
  <dcterms:modified xsi:type="dcterms:W3CDTF">2023-02-10T16:08:57Z</dcterms:modified>
</cp:coreProperties>
</file>