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4to Trimestre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B3" i="2"/>
  <c r="D3" i="2"/>
  <c r="F12" i="2"/>
  <c r="E4" i="2"/>
  <c r="E12" i="2"/>
  <c r="F4" i="2"/>
  <c r="F3" i="2" s="1"/>
  <c r="E3" i="2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<sst xmlns="http://schemas.openxmlformats.org/spreadsheetml/2006/main" count="27" uniqueCount="27">
  <si>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</si>
  <si>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</si>
  <si>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</si>
  <si>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</si>
  <si>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</si>
  <si>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</si>
  <si>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</si>
  <si>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</si>
  <si>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</si>
  <si>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</si>
  <si>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</si>
  <si>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</si>
  <si>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</si>
  <si>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</si>
  <si>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</si>
  <si>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</si>
  <si>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</si>
  <si>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</si>
  <si>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</si>
  <si>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</si>
  <si>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</si>
  <si>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</si>
  <si>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</si>
  <si>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</si>
  <si>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</si>
  <si>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</si>
  <si>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UNIVERSIDAD TECNOLOGICA DE SAN MIGUEL ALLENDE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</si>
</sst>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206577210.74000001</v>
      </c>
      <c r="C3" s="8">
        <f t="shared" ref="C3:F3" si="0">C4+C12</f>
        <v>398961371.19999993</v>
      </c>
      <c r="D3" s="8">
        <f t="shared" si="0"/>
        <v>383297091.51999998</v>
      </c>
      <c r="E3" s="8">
        <f t="shared" si="0"/>
        <v>222241490.42000002</v>
      </c>
      <c r="F3" s="8">
        <f t="shared" si="0"/>
        <v>15664279.679999992</v>
      </c>
    </row>
    <row r="4" spans="1:6" x14ac:dyDescent="0.2">
      <c r="A4" s="5" t="s">
        <v>4</v>
      </c>
      <c r="B4" s="8">
        <f>SUM(B5:B11)</f>
        <v>53313726.939999998</v>
      </c>
      <c r="C4" s="8">
        <f>SUM(C5:C11)</f>
        <v>398292502.60999995</v>
      </c>
      <c r="D4" s="8">
        <f>SUM(D5:D11)</f>
        <v>379384254.63999999</v>
      </c>
      <c r="E4" s="8">
        <f>SUM(E5:E11)</f>
        <v>72221974.909999982</v>
      </c>
      <c r="F4" s="8">
        <f>SUM(F5:F11)</f>
        <v>18908247.969999988</v>
      </c>
    </row>
    <row r="5" spans="1:6" x14ac:dyDescent="0.2">
      <c r="A5" s="6" t="s">
        <v>5</v>
      </c>
      <c r="B5" s="9">
        <v>44037953.799999997</v>
      </c>
      <c r="C5" s="9">
        <v>390645290.32999998</v>
      </c>
      <c r="D5" s="9">
        <v>369007433.30000001</v>
      </c>
      <c r="E5" s="9">
        <f>B5+C5-D5</f>
        <v>65675810.829999983</v>
      </c>
      <c r="F5" s="9">
        <f t="shared" ref="F5:F11" si="1">E5-B5</f>
        <v>21637857.029999986</v>
      </c>
    </row>
    <row r="6" spans="1:6" x14ac:dyDescent="0.2">
      <c r="A6" s="6" t="s">
        <v>6</v>
      </c>
      <c r="B6" s="9">
        <v>6877741.4299999997</v>
      </c>
      <c r="C6" s="9">
        <v>7477341.3899999997</v>
      </c>
      <c r="D6" s="9">
        <v>10376821.34</v>
      </c>
      <c r="E6" s="9">
        <f t="shared" ref="E6:E11" si="2">B6+C6-D6</f>
        <v>3978261.4800000004</v>
      </c>
      <c r="F6" s="9">
        <f t="shared" si="1"/>
        <v>-2899479.9499999993</v>
      </c>
    </row>
    <row r="7" spans="1:6" x14ac:dyDescent="0.2">
      <c r="A7" s="6" t="s">
        <v>7</v>
      </c>
      <c r="B7" s="9">
        <v>2398031.71</v>
      </c>
      <c r="C7" s="9">
        <v>149826.89000000001</v>
      </c>
      <c r="D7" s="9">
        <v>0</v>
      </c>
      <c r="E7" s="9">
        <f t="shared" si="2"/>
        <v>2547858.6</v>
      </c>
      <c r="F7" s="9">
        <f t="shared" si="1"/>
        <v>149826.89000000013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20044</v>
      </c>
      <c r="D11" s="9">
        <v>0</v>
      </c>
      <c r="E11" s="9">
        <f t="shared" si="2"/>
        <v>20044</v>
      </c>
      <c r="F11" s="9">
        <f t="shared" si="1"/>
        <v>20044</v>
      </c>
    </row>
    <row r="12" spans="1:6" x14ac:dyDescent="0.2">
      <c r="A12" s="5" t="s">
        <v>10</v>
      </c>
      <c r="B12" s="8">
        <f>SUM(B13:B21)</f>
        <v>153263483.80000001</v>
      </c>
      <c r="C12" s="8">
        <f>SUM(C13:C21)</f>
        <v>668868.59000000008</v>
      </c>
      <c r="D12" s="8">
        <f>SUM(D13:D21)</f>
        <v>3912836.88</v>
      </c>
      <c r="E12" s="8">
        <f>SUM(E13:E21)</f>
        <v>150019515.51000002</v>
      </c>
      <c r="F12" s="8">
        <f>SUM(F13:F21)</f>
        <v>-3243968.2899999954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129179038.53</v>
      </c>
      <c r="C15" s="10">
        <v>215027.89</v>
      </c>
      <c r="D15" s="10">
        <v>0</v>
      </c>
      <c r="E15" s="10">
        <f t="shared" si="4"/>
        <v>129394066.42</v>
      </c>
      <c r="F15" s="10">
        <f t="shared" si="3"/>
        <v>215027.8900000006</v>
      </c>
    </row>
    <row r="16" spans="1:6" x14ac:dyDescent="0.2">
      <c r="A16" s="6" t="s">
        <v>14</v>
      </c>
      <c r="B16" s="9">
        <v>36439427.93</v>
      </c>
      <c r="C16" s="9">
        <v>453840.7</v>
      </c>
      <c r="D16" s="9">
        <v>91780</v>
      </c>
      <c r="E16" s="9">
        <f t="shared" si="4"/>
        <v>36801488.630000003</v>
      </c>
      <c r="F16" s="9">
        <f t="shared" si="3"/>
        <v>362060.70000000298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-12354982.66</v>
      </c>
      <c r="C18" s="9">
        <v>0</v>
      </c>
      <c r="D18" s="9">
        <v>3821056.88</v>
      </c>
      <c r="E18" s="9">
        <f t="shared" si="4"/>
        <v>-16176039.539999999</v>
      </c>
      <c r="F18" s="9">
        <f t="shared" si="3"/>
        <v>-3821056.879999999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3.2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2018-03-08T18:40:55Z</cp:lastPrinted>
  <dcterms:created xsi:type="dcterms:W3CDTF">2014-02-09T04:04:15Z</dcterms:created>
  <dcterms:modified xsi:type="dcterms:W3CDTF">2023-01-26T15:39:18Z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