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sma_Panteras_4\Dropbox\TODOS JCN\Estados Financieros 2022\4to Trimestre\"/>
    </mc:Choice>
  </mc:AlternateContent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B66" i="4"/>
  <c r="C24" i="4"/>
  <c r="B24" i="4"/>
  <c r="C68" i="4" l="1"/>
  <c r="B68" i="4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<sst xmlns="http://schemas.openxmlformats.org/spreadsheetml/2006/main" count="58" uniqueCount="58">
  <si>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</si>
  <si>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</si>
  <si>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</si>
  <si>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</si>
  <si>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</si>
  <si>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</si>
  <si>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</si>
  <si>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</si>
  <si>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</si>
  <si>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</si>
  <si>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</si>
  <si>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</si>
  <si>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</si>
  <si>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</si>
  <si>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</si>
  <si>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</si>
  <si>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</si>
  <si>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</si>
  <si>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</si>
  <si>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</si>
  <si>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</si>
  <si>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</si>
  <si>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</si>
  <si>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</si>
  <si>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</si>
  <si>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</si>
  <si>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</si>
  <si>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</si>
  <si>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</si>
  <si>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</si>
  <si>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</si>
  <si>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</si>
  <si>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</si>
  <si>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</si>
  <si>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</si>
  <si>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</si>
  <si>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</si>
  <si>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</si>
  <si>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</si>
  <si>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</si>
  <si>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</si>
  <si>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</si>
  <si>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</si>
  <si>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</si>
  <si>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</si>
  <si>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</si>
  <si>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</si>
  <si>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</si>
  <si>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</si>
  <si>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</si>
  <si>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</si>
  <si>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</si>
  <si>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</si>
  <si>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</si>
  <si>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</si>
  <si>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</si>
  <si>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</si>
  <si>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UNIVERSIDAD TECNOLOGICA DE SAN MIGUEL ALLENDE
Estado de Actividades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</si>
</sst>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tabSelected="1" zoomScaleNormal="100" workbookViewId="0">
      <selection sqref="A1:C1"/>
    </sheetView>
  </sheetViews>
  <sheetFormatPr baseColWidth="10" defaultColWidth="12" defaultRowHeight="10.199999999999999" x14ac:dyDescent="0.2"/>
  <cols>
    <col min="1" max="1" width="100.85546875" style="1" customWidth="1"/>
    <col min="2" max="3" width="25.85546875" style="1" customWidth="1"/>
    <col min="4" max="4" width="11.85546875" style="1" bestFit="1" customWidth="1"/>
    <col min="5" max="16384" width="12" style="1"/>
  </cols>
  <sheetData>
    <row r="1" spans="1:4" ht="45" customHeight="1" x14ac:dyDescent="0.2">
      <c r="A1" s="17" t="s">
        <v>57</v>
      </c>
      <c r="B1" s="18"/>
      <c r="C1" s="19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46</v>
      </c>
      <c r="B4" s="14">
        <f>SUM(B5:B11)</f>
        <v>4406345.0599999996</v>
      </c>
      <c r="C4" s="14">
        <f>SUM(C5:C11)</f>
        <v>6733779.6200000001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35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47</v>
      </c>
      <c r="B9" s="15">
        <v>0</v>
      </c>
      <c r="C9" s="15">
        <v>0</v>
      </c>
      <c r="D9" s="4">
        <v>4150</v>
      </c>
    </row>
    <row r="10" spans="1:4" x14ac:dyDescent="0.2">
      <c r="A10" s="8" t="s">
        <v>48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49</v>
      </c>
      <c r="B11" s="15">
        <v>4406345.0599999996</v>
      </c>
      <c r="C11" s="15">
        <v>6733779.6200000001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0.6" x14ac:dyDescent="0.2">
      <c r="A13" s="7" t="s">
        <v>50</v>
      </c>
      <c r="B13" s="14">
        <f>SUM(B14:B15)</f>
        <v>73138073.739999995</v>
      </c>
      <c r="C13" s="14">
        <f>SUM(C14:C15)</f>
        <v>48001897.450000003</v>
      </c>
      <c r="D13" s="2"/>
    </row>
    <row r="14" spans="1:4" ht="20.399999999999999" x14ac:dyDescent="0.2">
      <c r="A14" s="8" t="s">
        <v>51</v>
      </c>
      <c r="B14" s="15">
        <v>23226920.370000001</v>
      </c>
      <c r="C14" s="15">
        <v>23113820.809999999</v>
      </c>
      <c r="D14" s="4">
        <v>4210</v>
      </c>
    </row>
    <row r="15" spans="1:4" ht="11.25" customHeight="1" x14ac:dyDescent="0.2">
      <c r="A15" s="8" t="s">
        <v>52</v>
      </c>
      <c r="B15" s="15">
        <v>49911153.369999997</v>
      </c>
      <c r="C15" s="15">
        <v>24888076.640000001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41</v>
      </c>
      <c r="B17" s="14">
        <f>SUM(B18:B22)</f>
        <v>1771440.28</v>
      </c>
      <c r="C17" s="14">
        <f>SUM(C18:C22)</f>
        <v>1502758.18</v>
      </c>
      <c r="D17" s="2"/>
    </row>
    <row r="18" spans="1:5" ht="11.25" customHeight="1" x14ac:dyDescent="0.2">
      <c r="A18" s="8" t="s">
        <v>36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1771440.28</v>
      </c>
      <c r="C22" s="15">
        <v>1502758.18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79315859.079999998</v>
      </c>
      <c r="C24" s="16">
        <f>SUM(C4+C13+C17)</f>
        <v>56238435.25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42</v>
      </c>
      <c r="B27" s="14">
        <f>SUM(B28:B30)</f>
        <v>65511001.289999992</v>
      </c>
      <c r="C27" s="14">
        <f>SUM(C28:C30)</f>
        <v>51628233.829999998</v>
      </c>
      <c r="D27" s="2"/>
    </row>
    <row r="28" spans="1:5" ht="11.25" customHeight="1" x14ac:dyDescent="0.2">
      <c r="A28" s="8" t="s">
        <v>37</v>
      </c>
      <c r="B28" s="15">
        <v>34964540.229999997</v>
      </c>
      <c r="C28" s="15">
        <v>35087611.530000001</v>
      </c>
      <c r="D28" s="4">
        <v>5110</v>
      </c>
    </row>
    <row r="29" spans="1:5" ht="11.25" customHeight="1" x14ac:dyDescent="0.2">
      <c r="A29" s="8" t="s">
        <v>16</v>
      </c>
      <c r="B29" s="15">
        <v>15178385.51</v>
      </c>
      <c r="C29" s="15">
        <v>3847364.18</v>
      </c>
      <c r="D29" s="4">
        <v>5120</v>
      </c>
    </row>
    <row r="30" spans="1:5" ht="11.25" customHeight="1" x14ac:dyDescent="0.2">
      <c r="A30" s="8" t="s">
        <v>17</v>
      </c>
      <c r="B30" s="15">
        <v>15368075.550000001</v>
      </c>
      <c r="C30" s="15">
        <v>12693258.119999999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53</v>
      </c>
      <c r="B32" s="14">
        <f>SUM(B33:B41)</f>
        <v>304909.44</v>
      </c>
      <c r="C32" s="14">
        <f>SUM(C33:C41)</f>
        <v>138527.19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304909.44</v>
      </c>
      <c r="C36" s="15">
        <v>138527.19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43</v>
      </c>
      <c r="B48" s="14">
        <f>SUM(B49:B53)</f>
        <v>0</v>
      </c>
      <c r="C48" s="14">
        <f>SUM(C49:C53)</f>
        <v>0</v>
      </c>
      <c r="D48" s="2"/>
    </row>
    <row r="49" spans="1:4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4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4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4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4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4" ht="11.25" customHeight="1" x14ac:dyDescent="0.2">
      <c r="A54" s="8"/>
      <c r="B54" s="13"/>
      <c r="C54" s="13"/>
      <c r="D54" s="2"/>
    </row>
    <row r="55" spans="1:4" ht="11.25" customHeight="1" x14ac:dyDescent="0.2">
      <c r="A55" s="7" t="s">
        <v>44</v>
      </c>
      <c r="B55" s="14">
        <f>SUM(B56:B61)</f>
        <v>3821058.36</v>
      </c>
      <c r="C55" s="14">
        <f>SUM(C56:C61)</f>
        <v>3045894.79</v>
      </c>
      <c r="D55" s="2"/>
    </row>
    <row r="56" spans="1:4" ht="11.25" customHeight="1" x14ac:dyDescent="0.2">
      <c r="A56" s="8" t="s">
        <v>31</v>
      </c>
      <c r="B56" s="15">
        <v>3821056.88</v>
      </c>
      <c r="C56" s="15">
        <v>3045893.95</v>
      </c>
      <c r="D56" s="4">
        <v>5510</v>
      </c>
    </row>
    <row r="57" spans="1:4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4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4" ht="11.25" customHeight="1" x14ac:dyDescent="0.2">
      <c r="A59" s="8" t="s">
        <v>54</v>
      </c>
      <c r="B59" s="15">
        <v>0</v>
      </c>
      <c r="C59" s="15">
        <v>0</v>
      </c>
      <c r="D59" s="4">
        <v>5540</v>
      </c>
    </row>
    <row r="60" spans="1:4" ht="11.25" customHeight="1" x14ac:dyDescent="0.2">
      <c r="A60" s="8" t="s">
        <v>33</v>
      </c>
      <c r="B60" s="15">
        <v>0</v>
      </c>
      <c r="C60" s="15">
        <v>0</v>
      </c>
      <c r="D60" s="4">
        <v>5550</v>
      </c>
    </row>
    <row r="61" spans="1:4" ht="11.25" customHeight="1" x14ac:dyDescent="0.2">
      <c r="A61" s="8" t="s">
        <v>34</v>
      </c>
      <c r="B61" s="15">
        <v>1.48</v>
      </c>
      <c r="C61" s="15">
        <v>0.84</v>
      </c>
      <c r="D61" s="4">
        <v>5590</v>
      </c>
    </row>
    <row r="62" spans="1:4" ht="11.25" customHeight="1" x14ac:dyDescent="0.2">
      <c r="A62" s="8"/>
      <c r="B62" s="13"/>
      <c r="C62" s="13"/>
      <c r="D62" s="2"/>
    </row>
    <row r="63" spans="1:4" ht="11.25" customHeight="1" x14ac:dyDescent="0.2">
      <c r="A63" s="7" t="s">
        <v>40</v>
      </c>
      <c r="B63" s="14">
        <f>SUM(B64)</f>
        <v>0</v>
      </c>
      <c r="C63" s="14">
        <f>SUM(C64)</f>
        <v>0</v>
      </c>
      <c r="D63" s="2"/>
    </row>
    <row r="64" spans="1:4" ht="11.25" customHeight="1" x14ac:dyDescent="0.2">
      <c r="A64" s="8" t="s">
        <v>38</v>
      </c>
      <c r="B64" s="15">
        <v>0</v>
      </c>
      <c r="C64" s="15">
        <v>0</v>
      </c>
      <c r="D64" s="4">
        <v>5610</v>
      </c>
    </row>
    <row r="65" spans="1:8" ht="11.25" customHeight="1" x14ac:dyDescent="0.2">
      <c r="A65" s="9"/>
      <c r="B65" s="13"/>
      <c r="C65" s="13"/>
      <c r="D65" s="2"/>
    </row>
    <row r="66" spans="1:8" ht="11.25" customHeight="1" x14ac:dyDescent="0.2">
      <c r="A66" s="6" t="s">
        <v>45</v>
      </c>
      <c r="B66" s="14">
        <f>B63+B55+B48+B43+B32+B27</f>
        <v>69636969.089999989</v>
      </c>
      <c r="C66" s="16">
        <f>C63+C55+C48+C43+C32+C27</f>
        <v>54812655.809999995</v>
      </c>
      <c r="D66" s="2"/>
      <c r="E66" s="2"/>
    </row>
    <row r="67" spans="1:8" ht="11.25" customHeight="1" x14ac:dyDescent="0.2">
      <c r="A67" s="10"/>
      <c r="B67" s="13"/>
      <c r="C67" s="13"/>
      <c r="D67" s="2"/>
      <c r="E67" s="2"/>
    </row>
    <row r="68" spans="1:8" s="2" customFormat="1" x14ac:dyDescent="0.2">
      <c r="A68" s="6" t="s">
        <v>39</v>
      </c>
      <c r="B68" s="14">
        <f>B24-B66</f>
        <v>9678889.9900000095</v>
      </c>
      <c r="C68" s="14">
        <f>C24-C66</f>
        <v>1425779.4400000051</v>
      </c>
      <c r="E68" s="1"/>
    </row>
    <row r="69" spans="1:8" s="2" customFormat="1" x14ac:dyDescent="0.2">
      <c r="A69" s="9"/>
      <c r="B69" s="13"/>
      <c r="C69" s="13"/>
      <c r="E69" s="1"/>
    </row>
    <row r="70" spans="1:8" s="3" customFormat="1" x14ac:dyDescent="0.2">
      <c r="A70" s="12"/>
      <c r="B70" s="1"/>
      <c r="C70" s="1"/>
      <c r="D70" s="2"/>
      <c r="E70" s="1"/>
      <c r="F70" s="1"/>
      <c r="G70" s="1"/>
      <c r="H70" s="1"/>
    </row>
    <row r="71" spans="1:8" ht="13.2" x14ac:dyDescent="0.2">
      <c r="A71" s="11" t="s">
        <v>56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Utsma_Panteras_4</cp:lastModifiedBy>
  <cp:lastPrinted>2019-05-15T20:49:00Z</cp:lastPrinted>
  <dcterms:created xsi:type="dcterms:W3CDTF">2012-12-11T20:29:16Z</dcterms:created>
  <dcterms:modified xsi:type="dcterms:W3CDTF">2023-01-26T15:36:29Z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