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3040" windowHeight="9528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<sst xmlns="http://schemas.openxmlformats.org/spreadsheetml/2006/main" count="951" uniqueCount="674">
  <si>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</si>
  <si>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</si>
  <si>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</si>
  <si>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</si>
  <si>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</si>
  <si>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</si>
  <si>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</si>
  <si>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</si>
  <si>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</si>
  <si>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</si>
  <si>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</si>
  <si>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</si>
  <si>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</si>
  <si>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</si>
  <si>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</si>
  <si>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</si>
  <si>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</si>
  <si>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</si>
  <si>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</si>
  <si>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</si>
  <si>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</si>
  <si>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</si>
  <si>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</si>
  <si>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</si>
  <si>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</si>
  <si>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</si>
  <si>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</si>
  <si>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</si>
  <si>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</si>
  <si>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</si>
  <si>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</si>
  <si>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</si>
  <si>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</si>
  <si>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</si>
  <si>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</si>
  <si>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</si>
  <si>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</si>
  <si>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</si>
  <si>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</si>
  <si>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</si>
  <si>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</si>
  <si>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</si>
  <si>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</si>
  <si>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</si>
  <si>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</si>
  <si>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</si>
  <si>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</si>
  <si>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</si>
  <si>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</si>
  <si>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</si>
  <si>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</si>
  <si>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</si>
  <si>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</si>
  <si>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</si>
  <si>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</si>
  <si>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</si>
  <si>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</si>
  <si>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</si>
  <si>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</si>
  <si>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</si>
  <si>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</si>
  <si>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</si>
  <si>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</si>
  <si>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</si>
  <si>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</si>
  <si>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</si>
  <si>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</si>
  <si>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</si>
  <si>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</si>
  <si>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</si>
  <si>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</si>
  <si>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</si>
  <si>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</si>
  <si>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</si>
  <si>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</si>
  <si>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</si>
  <si>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</si>
  <si>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</si>
  <si>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</si>
  <si>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</si>
  <si>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</si>
  <si>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</si>
  <si>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</si>
  <si>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</si>
  <si>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</si>
  <si>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</si>
  <si>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</si>
  <si>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</si>
  <si>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</si>
  <si>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</si>
  <si>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</si>
  <si>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</si>
  <si>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</si>
  <si>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</si>
  <si>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</si>
  <si>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</si>
  <si>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</si>
  <si>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</si>
  <si>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</si>
  <si>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</si>
  <si>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</si>
  <si>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</si>
  <si>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</si>
  <si>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</si>
  <si>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</si>
  <si>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</si>
  <si>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</si>
  <si>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</si>
  <si>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</si>
  <si>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</si>
  <si>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</si>
  <si>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</si>
  <si>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</si>
  <si>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</si>
  <si>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</si>
  <si>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</si>
  <si>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</si>
  <si>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</si>
  <si>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</si>
  <si>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</si>
  <si>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</si>
  <si>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</si>
  <si>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</si>
  <si>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</si>
  <si>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</si>
  <si>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</si>
  <si>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</si>
  <si>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</si>
  <si>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</si>
  <si>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</si>
  <si>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</si>
  <si>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</si>
  <si>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</si>
  <si>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</si>
  <si>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</si>
  <si>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</si>
  <si>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</si>
  <si>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</si>
  <si>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</si>
  <si>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</si>
  <si>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</si>
  <si>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</si>
  <si>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</si>
  <si>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</si>
  <si>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</si>
  <si>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</si>
  <si>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</si>
  <si>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</si>
  <si>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</si>
  <si>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</si>
  <si>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</si>
  <si>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</si>
  <si>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</si>
  <si>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</si>
  <si>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</si>
  <si>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</si>
  <si>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</si>
  <si>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</si>
  <si>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</si>
  <si>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</si>
  <si>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</si>
  <si>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</si>
  <si>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</si>
  <si>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</si>
  <si>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</si>
  <si>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</si>
  <si>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</si>
  <si>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</si>
  <si>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</si>
  <si>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</si>
  <si>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</si>
  <si>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</si>
  <si>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</si>
  <si>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</si>
  <si>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</si>
  <si>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</si>
  <si>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</si>
  <si>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</si>
  <si>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</si>
  <si>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</si>
  <si>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</si>
  <si>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</si>
  <si>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</si>
  <si>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</si>
  <si>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</si>
  <si>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</si>
  <si>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</si>
  <si>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</si>
  <si>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</si>
  <si>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</si>
  <si>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</si>
  <si>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</si>
  <si>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</si>
  <si>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</si>
  <si>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</si>
  <si>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</si>
  <si>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</si>
  <si>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</si>
  <si>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</si>
  <si>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</si>
  <si>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</si>
  <si>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</si>
  <si>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</si>
  <si>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</si>
  <si>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</si>
  <si>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</si>
  <si>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</si>
  <si>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</si>
  <si>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</si>
  <si>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</si>
  <si>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</si>
  <si>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</si>
  <si>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</si>
  <si>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</si>
  <si>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</si>
  <si>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</si>
  <si>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</si>
  <si>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</si>
  <si>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</si>
  <si>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</si>
  <si>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</si>
  <si>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</si>
  <si>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</si>
  <si>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</si>
  <si>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</si>
  <si>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</si>
  <si>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</si>
  <si>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</si>
  <si>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</si>
  <si>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</si>
  <si>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</si>
  <si>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</si>
  <si>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</si>
  <si>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</si>
  <si>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</si>
  <si>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</si>
  <si>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</si>
  <si>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</si>
  <si>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</si>
  <si>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</si>
  <si>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</si>
  <si>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</si>
  <si>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</si>
  <si>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</si>
  <si>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</si>
  <si>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</si>
  <si>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</si>
  <si>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</si>
  <si>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</si>
  <si>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</si>
  <si>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</si>
  <si>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</si>
  <si>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</si>
  <si>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</si>
  <si>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</si>
  <si>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</si>
  <si>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</si>
  <si>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</si>
  <si>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</si>
  <si>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</si>
  <si>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</si>
  <si>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</si>
  <si>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</si>
  <si>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</si>
  <si>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</si>
  <si>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</si>
  <si>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</si>
  <si>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</si>
  <si>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</si>
  <si>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</si>
  <si>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</si>
  <si>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</si>
  <si>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</si>
  <si>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</si>
  <si>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</si>
  <si>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</si>
  <si>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</si>
  <si>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</si>
  <si>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</si>
  <si>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</si>
  <si>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</si>
  <si>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</si>
  <si>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</si>
  <si>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</si>
  <si>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</si>
  <si>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</si>
  <si>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</si>
  <si>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</si>
  <si>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</si>
  <si>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</si>
  <si>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</si>
  <si>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</si>
  <si>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</si>
  <si>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</si>
  <si>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</si>
  <si>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</si>
  <si>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</si>
  <si>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</si>
  <si>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</si>
  <si>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</si>
  <si>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</si>
  <si>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</si>
  <si>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</si>
  <si>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</si>
  <si>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</si>
  <si>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</si>
  <si>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</si>
  <si>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</si>
  <si>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</si>
  <si>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</si>
  <si>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</si>
  <si>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</si>
  <si>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</si>
  <si>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</si>
  <si>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</si>
  <si>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</si>
  <si>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</si>
  <si>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</si>
  <si>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</si>
  <si>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</si>
  <si>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</si>
  <si>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</si>
  <si>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</si>
  <si>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</si>
  <si>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</si>
  <si>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</si>
  <si>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</si>
  <si>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</si>
  <si>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</si>
  <si>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</si>
  <si>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</si>
  <si>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</si>
  <si>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</si>
  <si>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</si>
  <si>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</si>
  <si>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</si>
  <si>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</si>
  <si>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</si>
  <si>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</si>
  <si>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</si>
  <si>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</si>
  <si>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</si>
  <si>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</si>
  <si>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</si>
  <si>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</si>
  <si>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</si>
  <si>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</si>
  <si>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</si>
  <si>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</si>
  <si>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</si>
  <si>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</si>
  <si>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</si>
  <si>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</si>
  <si>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</si>
  <si>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</si>
  <si>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</si>
  <si>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</si>
  <si>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</si>
  <si>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</si>
  <si>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</si>
  <si>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</si>
  <si>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</si>
  <si>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</si>
  <si>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</si>
  <si>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</si>
  <si>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</si>
  <si>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</si>
  <si>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</si>
  <si>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</si>
  <si>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</si>
  <si>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</si>
  <si>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</si>
  <si>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</si>
  <si>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</si>
  <si>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</si>
  <si>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</si>
  <si>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</si>
  <si>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</si>
  <si>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</si>
  <si>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</si>
  <si>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</si>
  <si>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</si>
  <si>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</si>
  <si>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</si>
  <si>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</si>
  <si>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</si>
  <si>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</si>
  <si>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</si>
  <si>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</si>
  <si>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</si>
  <si>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</si>
  <si>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</si>
  <si>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</si>
  <si>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</si>
  <si>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</si>
  <si>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</si>
  <si>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</si>
  <si>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</si>
  <si>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</si>
  <si>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</si>
  <si>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</si>
  <si>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</si>
  <si>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</si>
  <si>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</si>
  <si>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</si>
  <si>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</si>
  <si>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</si>
  <si>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</si>
  <si>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</si>
  <si>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</si>
  <si>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</si>
  <si>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</si>
  <si>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</si>
  <si>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</si>
  <si>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</si>
  <si>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</si>
  <si>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</si>
  <si>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</si>
  <si>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</si>
  <si>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</si>
  <si>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</si>
  <si>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</si>
  <si>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</si>
  <si>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</si>
  <si>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</si>
  <si>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</si>
  <si>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</si>
  <si>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</si>
  <si>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</si>
  <si>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</si>
  <si>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</si>
  <si>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</si>
  <si>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</si>
  <si>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</si>
  <si>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</si>
  <si>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</si>
  <si>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</si>
  <si>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</si>
  <si>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</si>
  <si>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</si>
  <si>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</si>
  <si>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</si>
  <si>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</si>
  <si>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</si>
  <si>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</si>
  <si>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</si>
  <si>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</si>
  <si>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</si>
  <si>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</si>
  <si>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</si>
  <si>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</si>
  <si>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</si>
  <si>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</si>
  <si>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</si>
  <si>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</si>
  <si>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</si>
  <si>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</si>
  <si>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</si>
  <si>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</si>
  <si>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</si>
  <si>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</si>
  <si>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</si>
  <si>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</si>
  <si>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</si>
  <si>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</si>
  <si>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</si>
  <si>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</si>
  <si>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</si>
  <si>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</si>
  <si>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</si>
  <si>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</si>
  <si>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</si>
  <si>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</si>
  <si>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</si>
  <si>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</si>
  <si>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</si>
  <si>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</si>
  <si>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</si>
  <si>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</si>
  <si>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</si>
  <si>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</si>
  <si>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</si>
  <si>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</si>
  <si>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</si>
  <si>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</si>
  <si>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</si>
  <si>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</si>
  <si>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</si>
  <si>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</si>
  <si>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</si>
  <si>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</si>
  <si>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</si>
  <si>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</si>
  <si>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</si>
  <si>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</si>
  <si>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</si>
  <si>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</si>
  <si>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</si>
  <si>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</si>
  <si>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</si>
  <si>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</si>
  <si>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</si>
  <si>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</si>
  <si>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</si>
  <si>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</si>
  <si>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</si>
  <si>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</si>
  <si>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</si>
  <si>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</si>
  <si>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</si>
  <si>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</si>
  <si>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</si>
  <si>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</si>
  <si>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</si>
  <si>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</si>
  <si>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</si>
  <si>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</si>
  <si>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</si>
  <si>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</si>
  <si>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</si>
  <si>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</si>
  <si>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</si>
  <si>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</si>
  <si>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</si>
  <si>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</si>
  <si>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</si>
  <si>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</si>
  <si>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</si>
  <si>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</si>
  <si>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</si>
  <si>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</si>
  <si>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</si>
  <si>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</si>
  <si>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</si>
  <si>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</si>
  <si>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</si>
  <si>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</si>
  <si>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</si>
  <si>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</si>
  <si>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</si>
  <si>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</si>
  <si>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</si>
  <si>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</si>
  <si>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</si>
  <si>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</si>
  <si>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</si>
  <si>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</si>
  <si>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</si>
  <si>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</si>
  <si>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</si>
  <si>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</si>
  <si>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</si>
  <si>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</si>
  <si>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</si>
  <si>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</si>
  <si>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</si>
  <si>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</si>
  <si>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</si>
  <si>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</si>
  <si>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</si>
  <si>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</si>
  <si>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</si>
  <si>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</si>
  <si>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</si>
  <si>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</si>
  <si>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</si>
  <si>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</si>
  <si>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</si>
  <si>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</si>
  <si>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</si>
  <si>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</si>
  <si>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</si>
  <si>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</si>
  <si>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</si>
  <si>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</si>
  <si>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</si>
  <si>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</si>
  <si>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</si>
  <si>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</si>
  <si>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</si>
  <si>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</si>
  <si>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</si>
  <si>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</si>
  <si>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</si>
  <si>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</si>
  <si>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</si>
  <si>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</si>
  <si>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</si>
  <si>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</si>
  <si>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</si>
  <si>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</si>
  <si>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</si>
  <si>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</si>
  <si>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</si>
  <si>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</si>
  <si>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</si>
  <si>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</si>
  <si>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</si>
  <si>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</si>
  <si>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</si>
  <si>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</si>
  <si>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</si>
  <si>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</si>
  <si>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</si>
  <si>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</si>
  <si>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</si>
  <si>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</si>
  <si>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</si>
  <si>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</si>
  <si>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</si>
  <si>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</si>
  <si>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</si>
  <si>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</si>
  <si>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</si>
  <si>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</si>
  <si>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</si>
  <si>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</si>
  <si>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</si>
  <si>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</si>
  <si>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</si>
  <si>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</si>
  <si>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</si>
  <si>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</si>
  <si>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</si>
  <si>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</si>
  <si>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</si>
  <si>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</si>
  <si>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</si>
  <si>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</si>
  <si>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</si>
  <si>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</si>
  <si>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</si>
  <si>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</si>
  <si>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</si>
  <si>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</si>
  <si>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</si>
  <si>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</si>
  <si>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</si>
  <si>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</si>
  <si>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</si>
  <si>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</si>
  <si>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</si>
  <si>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</si>
  <si>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</si>
  <si>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</si>
  <si>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</si>
  <si>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</si>
  <si>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</si>
  <si>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</si>
  <si>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</si>
  <si>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</si>
  <si>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</si>
  <si>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</si>
  <si>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</si>
  <si>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</si>
  <si>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</si>
  <si>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</si>
  <si>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</si>
  <si>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</si>
  <si>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</si>
  <si>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</si>
  <si>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</si>
  <si>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</si>
  <si>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</si>
  <si>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</si>
  <si>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</si>
  <si>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</si>
  <si>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</si>
  <si>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</si>
  <si>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</si>
  <si>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</si>
  <si>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</si>
  <si>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TECNOLOGICA DE SAN MIGUEL ALLENDE</t>
  </si>
  <si>
    <t>Correspondiente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</si>
</sst>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899999999999999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899999999999999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899999999999999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0.8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672</v>
      </c>
      <c r="B1" s="173"/>
      <c r="C1" s="174"/>
    </row>
    <row r="2" spans="1:3" s="37" customFormat="1" ht="18" customHeight="1" x14ac:dyDescent="0.3">
      <c r="A2" s="175" t="s">
        <v>625</v>
      </c>
      <c r="B2" s="176"/>
      <c r="C2" s="177"/>
    </row>
    <row r="3" spans="1:3" s="37" customFormat="1" ht="18" customHeight="1" x14ac:dyDescent="0.3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60606318.060000002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3728878.66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3728878.66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56877439.400000006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672</v>
      </c>
      <c r="B1" s="183"/>
      <c r="C1" s="184"/>
    </row>
    <row r="2" spans="1:3" s="41" customFormat="1" ht="18.899999999999999" customHeight="1" x14ac:dyDescent="0.3">
      <c r="A2" s="185" t="s">
        <v>627</v>
      </c>
      <c r="B2" s="186"/>
      <c r="C2" s="187"/>
    </row>
    <row r="3" spans="1:3" s="41" customFormat="1" ht="18.899999999999999" customHeight="1" x14ac:dyDescent="0.3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33826653.390000001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215027.89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215027.89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0.03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0.03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33611625.530000001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D47" sqref="D47:D48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899999999999999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899999999999999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46197226</v>
      </c>
      <c r="E40" s="34">
        <v>0</v>
      </c>
      <c r="F40" s="34">
        <f t="shared" si="0"/>
        <v>46197226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73215818.159999996</v>
      </c>
      <c r="E41" s="34">
        <v>-93403649.459999993</v>
      </c>
      <c r="F41" s="34">
        <f t="shared" si="0"/>
        <v>-20187831.299999997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47206423.460000001</v>
      </c>
      <c r="E42" s="34">
        <v>-10637420.07</v>
      </c>
      <c r="F42" s="34">
        <f t="shared" si="0"/>
        <v>36569003.390000001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62578398.090000004</v>
      </c>
      <c r="E43" s="34">
        <v>-62578398.090000004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-62578398.090000004</v>
      </c>
      <c r="F44" s="34">
        <f t="shared" si="0"/>
        <v>-62578398.090000004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-46197226</v>
      </c>
      <c r="F45" s="34">
        <f t="shared" si="0"/>
        <v>-46197226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88853235.900000006</v>
      </c>
      <c r="E46" s="34">
        <v>-53808108.240000002</v>
      </c>
      <c r="F46" s="34">
        <f t="shared" si="0"/>
        <v>35045127.660000004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4749624.22</v>
      </c>
      <c r="E47" s="34">
        <v>-43154406.990000002</v>
      </c>
      <c r="F47" s="34">
        <f t="shared" si="0"/>
        <v>-38404782.770000003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49556881.109999999</v>
      </c>
      <c r="E48" s="34">
        <v>-35798733.420000002</v>
      </c>
      <c r="F48" s="34">
        <f t="shared" si="0"/>
        <v>13758147.689999998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35798733.420000002</v>
      </c>
      <c r="E49" s="34">
        <v>-35798733.420000002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35798733.420000002</v>
      </c>
      <c r="E50" s="34">
        <v>-35798733.420000002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35798733.420000002</v>
      </c>
      <c r="E51" s="34">
        <v>0</v>
      </c>
      <c r="F51" s="34">
        <f t="shared" si="0"/>
        <v>35798733.420000002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" customHeight="1" x14ac:dyDescent="0.2">
      <c r="A16" s="123" t="s">
        <v>605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97</v>
      </c>
    </row>
    <row r="19" spans="1:4" s="119" customFormat="1" ht="12.9" customHeight="1" x14ac:dyDescent="0.2">
      <c r="A19" s="127" t="s">
        <v>606</v>
      </c>
    </row>
    <row r="20" spans="1:4" s="119" customFormat="1" ht="12.9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899999999999999" customHeight="1" x14ac:dyDescent="0.3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899999999999999" customHeight="1" x14ac:dyDescent="0.3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39009863.460000001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4481101.6500000004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30805.75</v>
      </c>
      <c r="D15" s="24">
        <v>30805.75</v>
      </c>
      <c r="E15" s="24">
        <v>30805.75</v>
      </c>
      <c r="F15" s="24">
        <v>30805.75</v>
      </c>
      <c r="G15" s="24">
        <v>30805.75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2758469.28</v>
      </c>
      <c r="D20" s="24">
        <v>2758469.28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2796503.09</v>
      </c>
      <c r="D24" s="24">
        <v>2796503.09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-398471.38</v>
      </c>
      <c r="D27" s="24">
        <v>-398471.38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129394066.42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129394066.42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36439427.93</v>
      </c>
      <c r="D62" s="24">
        <f t="shared" ref="D62:E62" si="0">SUM(D63:D70)</f>
        <v>0</v>
      </c>
      <c r="E62" s="24">
        <f t="shared" si="0"/>
        <v>12354982.659999998</v>
      </c>
    </row>
    <row r="63" spans="1:9" x14ac:dyDescent="0.2">
      <c r="A63" s="22">
        <v>1241</v>
      </c>
      <c r="B63" s="20" t="s">
        <v>239</v>
      </c>
      <c r="C63" s="24">
        <v>10189109.66</v>
      </c>
      <c r="D63" s="24">
        <v>0</v>
      </c>
      <c r="E63" s="24">
        <v>4270826.51</v>
      </c>
    </row>
    <row r="64" spans="1:9" x14ac:dyDescent="0.2">
      <c r="A64" s="22">
        <v>1242</v>
      </c>
      <c r="B64" s="20" t="s">
        <v>240</v>
      </c>
      <c r="C64" s="24">
        <v>2723845.67</v>
      </c>
      <c r="D64" s="24">
        <v>0</v>
      </c>
      <c r="E64" s="24">
        <v>841634.59</v>
      </c>
    </row>
    <row r="65" spans="1:9" x14ac:dyDescent="0.2">
      <c r="A65" s="22">
        <v>1243</v>
      </c>
      <c r="B65" s="20" t="s">
        <v>241</v>
      </c>
      <c r="C65" s="24">
        <v>642791.88</v>
      </c>
      <c r="D65" s="24">
        <v>0</v>
      </c>
      <c r="E65" s="24">
        <v>211554.02</v>
      </c>
    </row>
    <row r="66" spans="1:9" x14ac:dyDescent="0.2">
      <c r="A66" s="22">
        <v>1244</v>
      </c>
      <c r="B66" s="20" t="s">
        <v>242</v>
      </c>
      <c r="C66" s="24">
        <v>5437200.4800000004</v>
      </c>
      <c r="D66" s="24">
        <v>0</v>
      </c>
      <c r="E66" s="24">
        <v>4020931.85</v>
      </c>
    </row>
    <row r="67" spans="1:9" x14ac:dyDescent="0.2">
      <c r="A67" s="22">
        <v>1245</v>
      </c>
      <c r="B67" s="20" t="s">
        <v>243</v>
      </c>
      <c r="C67" s="24">
        <v>426163.68</v>
      </c>
      <c r="D67" s="24">
        <v>0</v>
      </c>
      <c r="E67" s="24">
        <v>28777.279999999999</v>
      </c>
    </row>
    <row r="68" spans="1:9" x14ac:dyDescent="0.2">
      <c r="A68" s="22">
        <v>1246</v>
      </c>
      <c r="B68" s="20" t="s">
        <v>244</v>
      </c>
      <c r="C68" s="24">
        <v>17020316.559999999</v>
      </c>
      <c r="D68" s="24">
        <v>0</v>
      </c>
      <c r="E68" s="24">
        <v>2981258.41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-11112575.25</v>
      </c>
      <c r="D110" s="24">
        <f>SUM(D111:D119)</f>
        <v>-11112575.25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4039210.93</v>
      </c>
      <c r="D111" s="24">
        <f>C111</f>
        <v>4039210.93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2443344.66</v>
      </c>
      <c r="D112" s="24">
        <f t="shared" ref="D112:D119" si="1">C112</f>
        <v>2443344.66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-90836.89</v>
      </c>
      <c r="D113" s="24">
        <f t="shared" si="1"/>
        <v>-90836.89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-790449.19</v>
      </c>
      <c r="D117" s="24">
        <f t="shared" si="1"/>
        <v>-790449.19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-16713844.76</v>
      </c>
      <c r="D119" s="24">
        <f t="shared" si="1"/>
        <v>-16713844.76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-227999.12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899999999999999" customHeight="1" x14ac:dyDescent="0.3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899999999999999" customHeight="1" x14ac:dyDescent="0.3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3916346.1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3916346.1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504</v>
      </c>
      <c r="C49" s="55">
        <v>3916346.1</v>
      </c>
      <c r="D49" s="92"/>
      <c r="E49" s="49"/>
    </row>
    <row r="50" spans="1:5" ht="20.399999999999999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.6" x14ac:dyDescent="0.2">
      <c r="A58" s="50">
        <v>4200</v>
      </c>
      <c r="B58" s="52" t="s">
        <v>510</v>
      </c>
      <c r="C58" s="55">
        <f>+C59+C65</f>
        <v>53743967.75</v>
      </c>
      <c r="D58" s="92"/>
      <c r="E58" s="49"/>
    </row>
    <row r="59" spans="1:5" x14ac:dyDescent="0.2">
      <c r="A59" s="50">
        <v>4210</v>
      </c>
      <c r="B59" s="52" t="s">
        <v>511</v>
      </c>
      <c r="C59" s="55">
        <f>SUM(C60:C64)</f>
        <v>18379830.690000001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1995840.69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16383990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35364137.060000002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35364137.060000002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1189205.58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1189205.58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1189205.58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35583705.560000002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35397615.329999998</v>
      </c>
      <c r="D99" s="57">
        <f>C99/$C$98</f>
        <v>0.99477035269173342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18151714.459999997</v>
      </c>
      <c r="D100" s="57">
        <f t="shared" ref="D100:D163" si="0">C100/$C$98</f>
        <v>0.51011310301545776</v>
      </c>
      <c r="E100" s="56"/>
    </row>
    <row r="101" spans="1:5" x14ac:dyDescent="0.2">
      <c r="A101" s="54">
        <v>5111</v>
      </c>
      <c r="B101" s="51" t="s">
        <v>363</v>
      </c>
      <c r="C101" s="55">
        <v>8944203.1099999994</v>
      </c>
      <c r="D101" s="57">
        <f t="shared" si="0"/>
        <v>0.2513567086181791</v>
      </c>
      <c r="E101" s="56"/>
    </row>
    <row r="102" spans="1:5" x14ac:dyDescent="0.2">
      <c r="A102" s="54">
        <v>5112</v>
      </c>
      <c r="B102" s="51" t="s">
        <v>364</v>
      </c>
      <c r="C102" s="55">
        <v>3590047.83</v>
      </c>
      <c r="D102" s="57">
        <f t="shared" si="0"/>
        <v>0.10089021852843816</v>
      </c>
      <c r="E102" s="56"/>
    </row>
    <row r="103" spans="1:5" x14ac:dyDescent="0.2">
      <c r="A103" s="54">
        <v>5113</v>
      </c>
      <c r="B103" s="51" t="s">
        <v>365</v>
      </c>
      <c r="C103" s="55">
        <v>1103161.44</v>
      </c>
      <c r="D103" s="57">
        <f t="shared" si="0"/>
        <v>3.1001870733779753E-2</v>
      </c>
      <c r="E103" s="56"/>
    </row>
    <row r="104" spans="1:5" x14ac:dyDescent="0.2">
      <c r="A104" s="54">
        <v>5114</v>
      </c>
      <c r="B104" s="51" t="s">
        <v>366</v>
      </c>
      <c r="C104" s="55">
        <v>3618715.15</v>
      </c>
      <c r="D104" s="57">
        <f t="shared" si="0"/>
        <v>0.1016958490705317</v>
      </c>
      <c r="E104" s="56"/>
    </row>
    <row r="105" spans="1:5" x14ac:dyDescent="0.2">
      <c r="A105" s="54">
        <v>5115</v>
      </c>
      <c r="B105" s="51" t="s">
        <v>367</v>
      </c>
      <c r="C105" s="55">
        <v>895586.93</v>
      </c>
      <c r="D105" s="57">
        <f t="shared" si="0"/>
        <v>2.5168456064529103E-2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8405847.2200000007</v>
      </c>
      <c r="D107" s="57">
        <f t="shared" si="0"/>
        <v>0.23622742734947474</v>
      </c>
      <c r="E107" s="56"/>
    </row>
    <row r="108" spans="1:5" x14ac:dyDescent="0.2">
      <c r="A108" s="54">
        <v>5121</v>
      </c>
      <c r="B108" s="51" t="s">
        <v>370</v>
      </c>
      <c r="C108" s="55">
        <v>481798.43</v>
      </c>
      <c r="D108" s="57">
        <f t="shared" si="0"/>
        <v>1.3539861080167952E-2</v>
      </c>
      <c r="E108" s="56"/>
    </row>
    <row r="109" spans="1:5" x14ac:dyDescent="0.2">
      <c r="A109" s="54">
        <v>5122</v>
      </c>
      <c r="B109" s="51" t="s">
        <v>371</v>
      </c>
      <c r="C109" s="55">
        <v>7278774.6600000001</v>
      </c>
      <c r="D109" s="57">
        <f t="shared" si="0"/>
        <v>0.20455358837563403</v>
      </c>
      <c r="E109" s="56"/>
    </row>
    <row r="110" spans="1:5" x14ac:dyDescent="0.2">
      <c r="A110" s="54">
        <v>5123</v>
      </c>
      <c r="B110" s="51" t="s">
        <v>372</v>
      </c>
      <c r="C110" s="55">
        <v>524.78</v>
      </c>
      <c r="D110" s="57">
        <f t="shared" si="0"/>
        <v>1.4747761418920642E-5</v>
      </c>
      <c r="E110" s="56"/>
    </row>
    <row r="111" spans="1:5" x14ac:dyDescent="0.2">
      <c r="A111" s="54">
        <v>5124</v>
      </c>
      <c r="B111" s="51" t="s">
        <v>373</v>
      </c>
      <c r="C111" s="55">
        <v>8995.07</v>
      </c>
      <c r="D111" s="57">
        <f t="shared" si="0"/>
        <v>2.5278620813767768E-4</v>
      </c>
      <c r="E111" s="56"/>
    </row>
    <row r="112" spans="1:5" x14ac:dyDescent="0.2">
      <c r="A112" s="54">
        <v>5125</v>
      </c>
      <c r="B112" s="51" t="s">
        <v>374</v>
      </c>
      <c r="C112" s="55">
        <v>74545.16</v>
      </c>
      <c r="D112" s="57">
        <f t="shared" si="0"/>
        <v>2.0949240341005117E-3</v>
      </c>
      <c r="E112" s="56"/>
    </row>
    <row r="113" spans="1:5" x14ac:dyDescent="0.2">
      <c r="A113" s="54">
        <v>5126</v>
      </c>
      <c r="B113" s="51" t="s">
        <v>375</v>
      </c>
      <c r="C113" s="55">
        <v>258910.42</v>
      </c>
      <c r="D113" s="57">
        <f t="shared" si="0"/>
        <v>7.276094940799077E-3</v>
      </c>
      <c r="E113" s="56"/>
    </row>
    <row r="114" spans="1:5" x14ac:dyDescent="0.2">
      <c r="A114" s="54">
        <v>5127</v>
      </c>
      <c r="B114" s="51" t="s">
        <v>376</v>
      </c>
      <c r="C114" s="55">
        <v>193309.72</v>
      </c>
      <c r="D114" s="57">
        <f t="shared" si="0"/>
        <v>5.4325348346323261E-3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108988.98</v>
      </c>
      <c r="D116" s="57">
        <f t="shared" si="0"/>
        <v>3.0628901145842323E-3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8840053.6500000022</v>
      </c>
      <c r="D117" s="57">
        <f t="shared" si="0"/>
        <v>0.24842982232680103</v>
      </c>
      <c r="E117" s="56"/>
    </row>
    <row r="118" spans="1:5" x14ac:dyDescent="0.2">
      <c r="A118" s="54">
        <v>5131</v>
      </c>
      <c r="B118" s="51" t="s">
        <v>380</v>
      </c>
      <c r="C118" s="55">
        <v>646681.57999999996</v>
      </c>
      <c r="D118" s="57">
        <f t="shared" si="0"/>
        <v>1.8173531109894895E-2</v>
      </c>
      <c r="E118" s="56"/>
    </row>
    <row r="119" spans="1:5" x14ac:dyDescent="0.2">
      <c r="A119" s="54">
        <v>5132</v>
      </c>
      <c r="B119" s="51" t="s">
        <v>381</v>
      </c>
      <c r="C119" s="55">
        <v>665396.85</v>
      </c>
      <c r="D119" s="57">
        <f t="shared" si="0"/>
        <v>1.8699481673656249E-2</v>
      </c>
      <c r="E119" s="56"/>
    </row>
    <row r="120" spans="1:5" x14ac:dyDescent="0.2">
      <c r="A120" s="54">
        <v>5133</v>
      </c>
      <c r="B120" s="51" t="s">
        <v>382</v>
      </c>
      <c r="C120" s="55">
        <v>2318135.87</v>
      </c>
      <c r="D120" s="57">
        <f t="shared" si="0"/>
        <v>6.5145994030645304E-2</v>
      </c>
      <c r="E120" s="56"/>
    </row>
    <row r="121" spans="1:5" x14ac:dyDescent="0.2">
      <c r="A121" s="54">
        <v>5134</v>
      </c>
      <c r="B121" s="51" t="s">
        <v>383</v>
      </c>
      <c r="C121" s="55">
        <v>38067.08</v>
      </c>
      <c r="D121" s="57">
        <f t="shared" si="0"/>
        <v>1.0697896523399627E-3</v>
      </c>
      <c r="E121" s="56"/>
    </row>
    <row r="122" spans="1:5" x14ac:dyDescent="0.2">
      <c r="A122" s="54">
        <v>5135</v>
      </c>
      <c r="B122" s="51" t="s">
        <v>384</v>
      </c>
      <c r="C122" s="55">
        <v>4548459.6500000004</v>
      </c>
      <c r="D122" s="57">
        <f t="shared" si="0"/>
        <v>0.12782422680320762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117125.4</v>
      </c>
      <c r="D124" s="57">
        <f t="shared" si="0"/>
        <v>3.2915458959862187E-3</v>
      </c>
      <c r="E124" s="56"/>
    </row>
    <row r="125" spans="1:5" x14ac:dyDescent="0.2">
      <c r="A125" s="54">
        <v>5138</v>
      </c>
      <c r="B125" s="51" t="s">
        <v>387</v>
      </c>
      <c r="C125" s="55">
        <v>95100.84</v>
      </c>
      <c r="D125" s="57">
        <f t="shared" si="0"/>
        <v>2.6725951809500074E-3</v>
      </c>
      <c r="E125" s="56"/>
    </row>
    <row r="126" spans="1:5" x14ac:dyDescent="0.2">
      <c r="A126" s="54">
        <v>5139</v>
      </c>
      <c r="B126" s="51" t="s">
        <v>388</v>
      </c>
      <c r="C126" s="55">
        <v>411086.38</v>
      </c>
      <c r="D126" s="57">
        <f t="shared" si="0"/>
        <v>1.1552657980120718E-2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186090.2</v>
      </c>
      <c r="D127" s="57">
        <f t="shared" si="0"/>
        <v>5.2296464651839366E-3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186090.2</v>
      </c>
      <c r="D137" s="57">
        <f t="shared" si="0"/>
        <v>5.2296464651839366E-3</v>
      </c>
      <c r="E137" s="56"/>
    </row>
    <row r="138" spans="1:5" x14ac:dyDescent="0.2">
      <c r="A138" s="54">
        <v>5241</v>
      </c>
      <c r="B138" s="51" t="s">
        <v>398</v>
      </c>
      <c r="C138" s="55">
        <v>186090.2</v>
      </c>
      <c r="D138" s="57">
        <f t="shared" si="0"/>
        <v>5.2296464651839366E-3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0.03</v>
      </c>
      <c r="D185" s="57">
        <f t="shared" si="1"/>
        <v>8.4308251565917008E-10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0.03</v>
      </c>
      <c r="D208" s="57">
        <f t="shared" si="1"/>
        <v>8.4308251565917008E-10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0.03</v>
      </c>
      <c r="D217" s="57">
        <f t="shared" si="1"/>
        <v>8.4308251565917008E-10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899999999999999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899999999999999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187618186.28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23265813.870000001</v>
      </c>
    </row>
    <row r="15" spans="1:5" x14ac:dyDescent="0.2">
      <c r="A15" s="33">
        <v>3220</v>
      </c>
      <c r="B15" s="29" t="s">
        <v>473</v>
      </c>
      <c r="C15" s="34">
        <v>32132300.75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205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205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899999999999999" customHeight="1" x14ac:dyDescent="0.3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899999999999999" customHeight="1" x14ac:dyDescent="0.3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15950</v>
      </c>
      <c r="D8" s="34">
        <v>15950</v>
      </c>
    </row>
    <row r="9" spans="1:5" x14ac:dyDescent="0.2">
      <c r="A9" s="33">
        <v>1112</v>
      </c>
      <c r="B9" s="29" t="s">
        <v>487</v>
      </c>
      <c r="C9" s="34">
        <v>29326560.48</v>
      </c>
      <c r="D9" s="34">
        <v>34856040.149999999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39009863.460000001</v>
      </c>
      <c r="D11" s="34">
        <v>8984097.6600000001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181865.99</v>
      </c>
      <c r="D14" s="34">
        <v>181865.99</v>
      </c>
    </row>
    <row r="15" spans="1:5" x14ac:dyDescent="0.2">
      <c r="A15" s="133">
        <v>1110</v>
      </c>
      <c r="B15" s="134" t="s">
        <v>639</v>
      </c>
      <c r="C15" s="135">
        <f>SUM(C8:C14)</f>
        <v>68534239.929999992</v>
      </c>
      <c r="D15" s="135">
        <f>SUM(D8:D14)</f>
        <v>44037953.800000004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215027.89</v>
      </c>
      <c r="D20" s="135">
        <f>SUM(D21:D27)</f>
        <v>215027.89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215027.89</v>
      </c>
      <c r="D26" s="132">
        <v>215027.89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215027.89</v>
      </c>
      <c r="D43" s="135">
        <f>D20+D28+D37</f>
        <v>215027.89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23265813.870000001</v>
      </c>
      <c r="D47" s="135">
        <v>1425779.44</v>
      </c>
    </row>
    <row r="48" spans="1:5" x14ac:dyDescent="0.2">
      <c r="A48" s="131"/>
      <c r="B48" s="136" t="s">
        <v>629</v>
      </c>
      <c r="C48" s="135">
        <f>C51+C63+C95+C98+C49</f>
        <v>0.03</v>
      </c>
      <c r="D48" s="135">
        <f>D51+D63+D95+D98+D49</f>
        <v>176482.8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0.03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0.03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0.03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176482.8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124826.17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51656.63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3728878.6599999997</v>
      </c>
      <c r="D104" s="135">
        <f>+D105</f>
        <v>4613349.1500000004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3728878.6599999997</v>
      </c>
      <c r="D105" s="160">
        <f>SUM(D106:D109)</f>
        <v>4613349.1500000004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105166.86</v>
      </c>
      <c r="D108" s="162">
        <v>103460.5</v>
      </c>
    </row>
    <row r="109" spans="1:4" s="130" customFormat="1" x14ac:dyDescent="0.2">
      <c r="A109" s="156"/>
      <c r="B109" s="161" t="s">
        <v>667</v>
      </c>
      <c r="C109" s="162">
        <v>3623711.8</v>
      </c>
      <c r="D109" s="162">
        <v>4509888.6500000004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26994692.560000002</v>
      </c>
      <c r="D126" s="135">
        <f>D47+D48+D104-D110-D113</f>
        <v>6215611.3900000006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2019-02-13T21:19:08Z</cp:lastPrinted>
  <dcterms:created xsi:type="dcterms:W3CDTF">2012-12-11T20:36:24Z</dcterms:created>
  <dcterms:modified xsi:type="dcterms:W3CDTF">2022-10-11T18:25:30Z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