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PAGINA UTSMA\2022\2do_Trimestre 2022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G33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2" i="1" l="1"/>
  <c r="G9" i="1"/>
  <c r="K36" i="1" l="1"/>
  <c r="J36" i="1"/>
  <c r="I36" i="1"/>
  <c r="H36" i="1"/>
  <c r="G36" i="1"/>
  <c r="K27" i="1"/>
  <c r="J27" i="1"/>
  <c r="I27" i="1"/>
  <c r="H27" i="1"/>
  <c r="G27" i="1"/>
  <c r="M36" i="1" l="1"/>
  <c r="M32" i="1"/>
  <c r="M27" i="1"/>
  <c r="M9" i="1"/>
  <c r="K38" i="1"/>
  <c r="I38" i="1"/>
  <c r="H38" i="1"/>
  <c r="J38" i="1"/>
  <c r="G38" i="1"/>
  <c r="L36" i="1"/>
  <c r="L32" i="1"/>
  <c r="L27" i="1"/>
  <c r="L9" i="1"/>
  <c r="L38" i="1" l="1"/>
  <c r="M38" i="1"/>
</calcChain>
</file>

<file path=xl/sharedStrings.xml><?xml version="1.0" encoding="utf-8"?>
<sst xmlns="http://schemas.openxmlformats.org/spreadsheetml/2006/main" count="54" uniqueCount="48">
  <si>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</si>
  <si>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</si>
  <si>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</si>
  <si>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</si>
  <si>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</si>
  <si>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</si>
  <si>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</si>
  <si>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</si>
  <si>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</si>
  <si>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</si>
  <si>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</si>
  <si>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</si>
  <si>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</si>
  <si>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</si>
  <si>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</si>
  <si>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</si>
  <si>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</si>
  <si>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</si>
  <si>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</si>
  <si>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</si>
  <si>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</si>
  <si>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G1105</t>
  </si>
  <si>
    <t>ADMINISTRACIÓN DE LOS RECURSOS HUMANOS, MATERIALES, FINANCIEROS Y DE SERVICIO DE LA UTSMA.</t>
  </si>
  <si>
    <t>EQUIPO DE COMPUTO Y DE TECNOLOGIAS DE LA INFORMACI</t>
  </si>
  <si>
    <t>EQUIPO Y APARATOS AUDIOVISUALES</t>
  </si>
  <si>
    <t>EQUIPO DE COMUNICACION Y TELECOMUNICACION</t>
  </si>
  <si>
    <t>P0783</t>
  </si>
  <si>
    <t>ADMINISTRACION E IMPARTICION DE LOS SERVICIOS EDUCATIVOS EXISTENTES EN LA UTSMA.</t>
  </si>
  <si>
    <t>MUEBLES DE OFICINA Y ESTANTERIA</t>
  </si>
  <si>
    <t>MUEBLES, EXCEPTO DE OFICINA Y ESTANTERIA</t>
  </si>
  <si>
    <t>OTROS MOBILIARIOS Y EQUIPOS DE ADMINISTRACION</t>
  </si>
  <si>
    <t>EQUIPO MEDICO Y DE LABORATORIO</t>
  </si>
  <si>
    <t>INSTRUMENTAL MEDICO Y DE LABORATORIO</t>
  </si>
  <si>
    <t>AUTOMOVILES Y CAMIONES</t>
  </si>
  <si>
    <t>MAQUINARIA Y EQUIPO INDUSTRIAL</t>
  </si>
  <si>
    <t>HERRAMIENTAS Y MAQUINAS-HERRAMIENTA</t>
  </si>
  <si>
    <t>P0790</t>
  </si>
  <si>
    <t>MANTENIMIENTO DE LA INFRAESTRUCTURA DE LA UTSMA.</t>
  </si>
  <si>
    <t>P2897</t>
  </si>
  <si>
    <t>ADMINISTRACIÓN E IMPARTICIÓN DE LOS SERVICIOS EDUCATIVOS EXISTENTES, UTSMA DOCTOR MORA</t>
  </si>
  <si>
    <t>EQUIPOS DE GENERACION ELECTRICA, APARATOS Y ACCESO</t>
  </si>
  <si>
    <t>OTROS EQUIPOS</t>
  </si>
  <si>
    <t>Q1594</t>
  </si>
  <si>
    <t>INFRAESTRUCTURA DE LA UNIVERSIDAD TECNOLÓGICA DE SAN MIGUEL DE ALLENDE</t>
  </si>
  <si>
    <t>G2093</t>
  </si>
  <si>
    <t>DIRECCIÓN ESTRATÉGICA DE LA UTSMA.</t>
  </si>
  <si>
    <t>EDIFICACION NO HABITACIONAL</t>
  </si>
  <si>
    <t>UNIVERSIDAD TECNOLOGICA DE SAN MIGUEL ALLENDE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</si>
</sst>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view="pageBreakPreview" zoomScale="60" zoomScaleNormal="100" workbookViewId="0">
      <selection activeCell="Q27" sqref="Q27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24" si="0">+H9</f>
        <v>5790</v>
      </c>
      <c r="H9" s="36">
        <v>5790</v>
      </c>
      <c r="I9" s="36">
        <v>5790</v>
      </c>
      <c r="J9" s="36">
        <v>0</v>
      </c>
      <c r="K9" s="36">
        <v>0</v>
      </c>
      <c r="L9" s="37">
        <f t="shared" ref="L9:L24" si="1">IFERROR(K9/H9,0)</f>
        <v>0</v>
      </c>
      <c r="M9" s="38">
        <f t="shared" ref="M9:M24" si="2">IFERROR(K9/I9,0)</f>
        <v>0</v>
      </c>
    </row>
    <row r="10" spans="2:13" x14ac:dyDescent="0.25">
      <c r="B10" s="32"/>
      <c r="C10" s="33"/>
      <c r="D10" s="34"/>
      <c r="E10" s="29">
        <v>5210</v>
      </c>
      <c r="F10" s="30" t="s">
        <v>24</v>
      </c>
      <c r="G10" s="35">
        <f t="shared" si="0"/>
        <v>160000</v>
      </c>
      <c r="H10" s="36">
        <v>160000</v>
      </c>
      <c r="I10" s="36">
        <v>160000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/>
      <c r="C11" s="33"/>
      <c r="D11" s="34"/>
      <c r="E11" s="29">
        <v>5650</v>
      </c>
      <c r="F11" s="30" t="s">
        <v>25</v>
      </c>
      <c r="G11" s="35">
        <f t="shared" si="0"/>
        <v>60000</v>
      </c>
      <c r="H11" s="36">
        <v>60000</v>
      </c>
      <c r="I11" s="36">
        <v>60000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1" x14ac:dyDescent="0.25">
      <c r="B12" s="32" t="s">
        <v>26</v>
      </c>
      <c r="C12" s="33"/>
      <c r="D12" s="34" t="s">
        <v>27</v>
      </c>
      <c r="E12" s="29">
        <v>5110</v>
      </c>
      <c r="F12" s="30" t="s">
        <v>28</v>
      </c>
      <c r="G12" s="35">
        <f t="shared" si="0"/>
        <v>20000</v>
      </c>
      <c r="H12" s="36">
        <v>20000</v>
      </c>
      <c r="I12" s="36">
        <v>20000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5120</v>
      </c>
      <c r="F13" s="30" t="s">
        <v>29</v>
      </c>
      <c r="G13" s="35">
        <f t="shared" si="0"/>
        <v>185000</v>
      </c>
      <c r="H13" s="36">
        <v>185000</v>
      </c>
      <c r="I13" s="36">
        <v>185000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/>
      <c r="C14" s="33"/>
      <c r="D14" s="34"/>
      <c r="E14" s="29">
        <v>5190</v>
      </c>
      <c r="F14" s="30" t="s">
        <v>30</v>
      </c>
      <c r="G14" s="35">
        <f t="shared" si="0"/>
        <v>0</v>
      </c>
      <c r="H14" s="36">
        <v>0</v>
      </c>
      <c r="I14" s="36">
        <v>360000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29">
        <v>5310</v>
      </c>
      <c r="F15" s="30" t="s">
        <v>31</v>
      </c>
      <c r="G15" s="35">
        <f t="shared" si="0"/>
        <v>350000</v>
      </c>
      <c r="H15" s="36">
        <v>350000</v>
      </c>
      <c r="I15" s="36">
        <v>350000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/>
      <c r="C16" s="33"/>
      <c r="D16" s="34"/>
      <c r="E16" s="29">
        <v>5320</v>
      </c>
      <c r="F16" s="30" t="s">
        <v>32</v>
      </c>
      <c r="G16" s="35">
        <f t="shared" si="0"/>
        <v>350000</v>
      </c>
      <c r="H16" s="36">
        <v>350000</v>
      </c>
      <c r="I16" s="36">
        <v>350000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29">
        <v>5410</v>
      </c>
      <c r="F17" s="30" t="s">
        <v>33</v>
      </c>
      <c r="G17" s="35">
        <f t="shared" si="0"/>
        <v>0</v>
      </c>
      <c r="H17" s="36">
        <v>0</v>
      </c>
      <c r="I17" s="36">
        <v>900000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5">
      <c r="B18" s="32"/>
      <c r="C18" s="33"/>
      <c r="D18" s="34"/>
      <c r="E18" s="29">
        <v>5620</v>
      </c>
      <c r="F18" s="30" t="s">
        <v>34</v>
      </c>
      <c r="G18" s="35">
        <f t="shared" si="0"/>
        <v>0</v>
      </c>
      <c r="H18" s="36">
        <v>0</v>
      </c>
      <c r="I18" s="36">
        <v>1000000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5">
      <c r="B19" s="32"/>
      <c r="C19" s="33"/>
      <c r="D19" s="34"/>
      <c r="E19" s="29">
        <v>5670</v>
      </c>
      <c r="F19" s="30" t="s">
        <v>35</v>
      </c>
      <c r="G19" s="35">
        <f t="shared" si="0"/>
        <v>65000</v>
      </c>
      <c r="H19" s="36">
        <v>65000</v>
      </c>
      <c r="I19" s="36">
        <v>65000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5">
      <c r="B20" s="32" t="s">
        <v>36</v>
      </c>
      <c r="C20" s="33"/>
      <c r="D20" s="34" t="s">
        <v>37</v>
      </c>
      <c r="E20" s="29">
        <v>5110</v>
      </c>
      <c r="F20" s="30" t="s">
        <v>28</v>
      </c>
      <c r="G20" s="35">
        <f t="shared" si="0"/>
        <v>120000</v>
      </c>
      <c r="H20" s="36">
        <v>120000</v>
      </c>
      <c r="I20" s="36">
        <v>120000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1" x14ac:dyDescent="0.25">
      <c r="B21" s="32" t="s">
        <v>38</v>
      </c>
      <c r="C21" s="33"/>
      <c r="D21" s="34" t="s">
        <v>39</v>
      </c>
      <c r="E21" s="29">
        <v>5660</v>
      </c>
      <c r="F21" s="30" t="s">
        <v>40</v>
      </c>
      <c r="G21" s="35">
        <f t="shared" si="0"/>
        <v>10000</v>
      </c>
      <c r="H21" s="36">
        <v>10000</v>
      </c>
      <c r="I21" s="36">
        <v>10000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5">
      <c r="B22" s="32"/>
      <c r="C22" s="33"/>
      <c r="D22" s="34"/>
      <c r="E22" s="29">
        <v>5670</v>
      </c>
      <c r="F22" s="30" t="s">
        <v>35</v>
      </c>
      <c r="G22" s="35">
        <f t="shared" si="0"/>
        <v>10000</v>
      </c>
      <c r="H22" s="36">
        <v>10000</v>
      </c>
      <c r="I22" s="36">
        <v>10000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5">
      <c r="B23" s="32"/>
      <c r="C23" s="33"/>
      <c r="D23" s="34"/>
      <c r="E23" s="29">
        <v>5690</v>
      </c>
      <c r="F23" s="30" t="s">
        <v>41</v>
      </c>
      <c r="G23" s="35">
        <f t="shared" si="0"/>
        <v>10000</v>
      </c>
      <c r="H23" s="36">
        <v>10000</v>
      </c>
      <c r="I23" s="36">
        <v>10000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21" x14ac:dyDescent="0.25">
      <c r="B24" s="32" t="s">
        <v>42</v>
      </c>
      <c r="C24" s="33"/>
      <c r="D24" s="34" t="s">
        <v>43</v>
      </c>
      <c r="E24" s="29">
        <v>5660</v>
      </c>
      <c r="F24" s="30" t="s">
        <v>40</v>
      </c>
      <c r="G24" s="35">
        <f t="shared" si="0"/>
        <v>0</v>
      </c>
      <c r="H24" s="36">
        <v>0</v>
      </c>
      <c r="I24" s="36">
        <v>4317101.16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5">
      <c r="B25" s="32"/>
      <c r="C25" s="33"/>
      <c r="D25" s="34"/>
      <c r="E25" s="39"/>
      <c r="F25" s="40"/>
      <c r="G25" s="44"/>
      <c r="H25" s="44"/>
      <c r="I25" s="44"/>
      <c r="J25" s="44"/>
      <c r="K25" s="44"/>
      <c r="L25" s="41"/>
      <c r="M25" s="42"/>
    </row>
    <row r="26" spans="2:13" x14ac:dyDescent="0.25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2" customHeight="1" x14ac:dyDescent="0.25">
      <c r="B27" s="88" t="s">
        <v>14</v>
      </c>
      <c r="C27" s="89"/>
      <c r="D27" s="89"/>
      <c r="E27" s="89"/>
      <c r="F27" s="89"/>
      <c r="G27" s="7">
        <f>SUM(G9:G24)</f>
        <v>1345790</v>
      </c>
      <c r="H27" s="7">
        <f>SUM(H9:H24)</f>
        <v>1345790</v>
      </c>
      <c r="I27" s="7">
        <f>SUM(I9:I24)</f>
        <v>7922891.1600000001</v>
      </c>
      <c r="J27" s="7">
        <f>SUM(J9:J24)</f>
        <v>0</v>
      </c>
      <c r="K27" s="7">
        <f>SUM(K9:K24)</f>
        <v>0</v>
      </c>
      <c r="L27" s="8">
        <f>IFERROR(K27/H27,0)</f>
        <v>0</v>
      </c>
      <c r="M27" s="9">
        <f>IFERROR(K27/I27,0)</f>
        <v>0</v>
      </c>
    </row>
    <row r="28" spans="2:13" ht="4.8" customHeight="1" x14ac:dyDescent="0.25">
      <c r="B28" s="32"/>
      <c r="C28" s="33"/>
      <c r="D28" s="27"/>
      <c r="E28" s="43"/>
      <c r="F28" s="27"/>
      <c r="G28" s="27"/>
      <c r="H28" s="27"/>
      <c r="I28" s="27"/>
      <c r="J28" s="27"/>
      <c r="K28" s="27"/>
      <c r="L28" s="27"/>
      <c r="M28" s="28"/>
    </row>
    <row r="29" spans="2:13" ht="13.2" customHeight="1" x14ac:dyDescent="0.25">
      <c r="B29" s="90" t="s">
        <v>15</v>
      </c>
      <c r="C29" s="87"/>
      <c r="D29" s="87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13.2" customHeight="1" x14ac:dyDescent="0.25">
      <c r="B30" s="25"/>
      <c r="C30" s="87" t="s">
        <v>16</v>
      </c>
      <c r="D30" s="87"/>
      <c r="E30" s="21"/>
      <c r="F30" s="26"/>
      <c r="G30" s="27"/>
      <c r="H30" s="27"/>
      <c r="I30" s="27"/>
      <c r="J30" s="27"/>
      <c r="K30" s="27"/>
      <c r="L30" s="27"/>
      <c r="M30" s="28"/>
    </row>
    <row r="31" spans="2:13" ht="6" customHeight="1" x14ac:dyDescent="0.25">
      <c r="B31" s="45"/>
      <c r="C31" s="46"/>
      <c r="D31" s="46"/>
      <c r="E31" s="39"/>
      <c r="F31" s="46"/>
      <c r="G31" s="27"/>
      <c r="H31" s="27"/>
      <c r="I31" s="27"/>
      <c r="J31" s="27"/>
      <c r="K31" s="27"/>
      <c r="L31" s="27"/>
      <c r="M31" s="28"/>
    </row>
    <row r="32" spans="2:13" x14ac:dyDescent="0.25">
      <c r="B32" s="32" t="s">
        <v>44</v>
      </c>
      <c r="C32" s="33"/>
      <c r="D32" s="27" t="s">
        <v>45</v>
      </c>
      <c r="E32" s="43">
        <v>6220</v>
      </c>
      <c r="F32" s="27" t="s">
        <v>46</v>
      </c>
      <c r="G32" s="35">
        <f>+H32</f>
        <v>971155.2</v>
      </c>
      <c r="H32" s="36">
        <v>971155.2</v>
      </c>
      <c r="I32" s="36">
        <v>971155.2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ht="20.399999999999999" x14ac:dyDescent="0.25">
      <c r="B33" s="32" t="s">
        <v>42</v>
      </c>
      <c r="C33" s="33"/>
      <c r="D33" s="27" t="s">
        <v>43</v>
      </c>
      <c r="E33" s="43">
        <v>6220</v>
      </c>
      <c r="F33" s="27" t="s">
        <v>46</v>
      </c>
      <c r="G33" s="35">
        <f>+H33</f>
        <v>0</v>
      </c>
      <c r="H33" s="36">
        <v>0</v>
      </c>
      <c r="I33" s="36">
        <v>215555</v>
      </c>
      <c r="J33" s="36">
        <v>215027.89</v>
      </c>
      <c r="K33" s="36">
        <v>215027.89</v>
      </c>
      <c r="L33" s="37">
        <f>IFERROR(K33/H33,0)</f>
        <v>0</v>
      </c>
      <c r="M33" s="38">
        <f>IFERROR(K33/I33,0)</f>
        <v>0.99755463802741762</v>
      </c>
    </row>
    <row r="34" spans="2:13" x14ac:dyDescent="0.25">
      <c r="B34" s="32"/>
      <c r="C34" s="33"/>
      <c r="D34" s="27"/>
      <c r="E34" s="43"/>
      <c r="F34" s="27"/>
      <c r="G34" s="44"/>
      <c r="H34" s="44"/>
      <c r="I34" s="44"/>
      <c r="J34" s="44"/>
      <c r="K34" s="44"/>
      <c r="L34" s="41"/>
      <c r="M34" s="42"/>
    </row>
    <row r="35" spans="2:13" x14ac:dyDescent="0.25">
      <c r="B35" s="47"/>
      <c r="C35" s="48"/>
      <c r="D35" s="49"/>
      <c r="E35" s="50"/>
      <c r="F35" s="49"/>
      <c r="G35" s="49"/>
      <c r="H35" s="49"/>
      <c r="I35" s="49"/>
      <c r="J35" s="49"/>
      <c r="K35" s="49"/>
      <c r="L35" s="49"/>
      <c r="M35" s="51"/>
    </row>
    <row r="36" spans="2:13" x14ac:dyDescent="0.25">
      <c r="B36" s="88" t="s">
        <v>17</v>
      </c>
      <c r="C36" s="89"/>
      <c r="D36" s="89"/>
      <c r="E36" s="89"/>
      <c r="F36" s="89"/>
      <c r="G36" s="7">
        <f>SUM(G32:G33)</f>
        <v>971155.2</v>
      </c>
      <c r="H36" s="7">
        <f>SUM(H32:H33)</f>
        <v>971155.2</v>
      </c>
      <c r="I36" s="7">
        <f>SUM(I32:I33)</f>
        <v>1186710.2</v>
      </c>
      <c r="J36" s="7">
        <f>SUM(J32:J33)</f>
        <v>215027.89</v>
      </c>
      <c r="K36" s="7">
        <f>SUM(K32:K33)</f>
        <v>215027.89</v>
      </c>
      <c r="L36" s="8">
        <f>IFERROR(K36/H36,0)</f>
        <v>0.22141454836466923</v>
      </c>
      <c r="M36" s="9">
        <f>IFERROR(K36/I36,0)</f>
        <v>0.18119663082022891</v>
      </c>
    </row>
    <row r="37" spans="2:13" x14ac:dyDescent="0.25">
      <c r="B37" s="4"/>
      <c r="C37" s="5"/>
      <c r="D37" s="2"/>
      <c r="E37" s="6"/>
      <c r="F37" s="2"/>
      <c r="G37" s="2"/>
      <c r="H37" s="2"/>
      <c r="I37" s="2"/>
      <c r="J37" s="2"/>
      <c r="K37" s="2"/>
      <c r="L37" s="2"/>
      <c r="M37" s="3"/>
    </row>
    <row r="38" spans="2:13" x14ac:dyDescent="0.25">
      <c r="B38" s="75" t="s">
        <v>18</v>
      </c>
      <c r="C38" s="76"/>
      <c r="D38" s="76"/>
      <c r="E38" s="76"/>
      <c r="F38" s="76"/>
      <c r="G38" s="10">
        <f>+G27+G36</f>
        <v>2316945.2000000002</v>
      </c>
      <c r="H38" s="10">
        <f>+H27+H36</f>
        <v>2316945.2000000002</v>
      </c>
      <c r="I38" s="10">
        <f>+I27+I36</f>
        <v>9109601.3599999994</v>
      </c>
      <c r="J38" s="10">
        <f>+J27+J36</f>
        <v>215027.89</v>
      </c>
      <c r="K38" s="10">
        <f>+K27+K36</f>
        <v>215027.89</v>
      </c>
      <c r="L38" s="11">
        <f>IFERROR(K38/H38,0)</f>
        <v>9.2806636082717886E-2</v>
      </c>
      <c r="M38" s="12">
        <f>IFERROR(K38/I38,0)</f>
        <v>2.3604533447992727E-2</v>
      </c>
    </row>
    <row r="39" spans="2:13" x14ac:dyDescent="0.25">
      <c r="B39" s="13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6"/>
    </row>
    <row r="40" spans="2:13" ht="14.4" x14ac:dyDescent="0.3">
      <c r="B40" s="17" t="s">
        <v>19</v>
      </c>
      <c r="C40" s="17"/>
      <c r="D40" s="18"/>
      <c r="E40" s="19"/>
      <c r="F40" s="18"/>
      <c r="G40" s="18"/>
      <c r="H40" s="18"/>
    </row>
  </sheetData>
  <mergeCells count="22">
    <mergeCell ref="B38:F38"/>
    <mergeCell ref="K3:K5"/>
    <mergeCell ref="L3:M3"/>
    <mergeCell ref="L4:L5"/>
    <mergeCell ref="M4:M5"/>
    <mergeCell ref="B6:D6"/>
    <mergeCell ref="J6:K6"/>
    <mergeCell ref="C7:D7"/>
    <mergeCell ref="B27:F27"/>
    <mergeCell ref="B29:D29"/>
    <mergeCell ref="C30:D30"/>
    <mergeCell ref="B36:F3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4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cp:lastPrinted>2022-08-11T15:17:40Z</cp:lastPrinted>
  <dcterms:created xsi:type="dcterms:W3CDTF">2020-08-06T19:52:58Z</dcterms:created>
  <dcterms:modified xsi:type="dcterms:W3CDTF">2022-08-11T15:18:04Z</dcterms:modified>
</cp:coreProperties>
</file>