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3040" windowHeight="9528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07" i="60"/>
  <c r="C100" i="60"/>
  <c r="C160" i="60" l="1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8" i="60" l="1"/>
  <c r="C61" i="62"/>
  <c r="C48" i="62" s="1"/>
  <c r="C113" i="62" s="1"/>
  <c r="D61" i="62"/>
  <c r="D48" i="62" s="1"/>
  <c r="D113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<sst xmlns="http://schemas.openxmlformats.org/spreadsheetml/2006/main" count="938" uniqueCount="664">
  <si>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</si>
  <si>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</si>
  <si>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</si>
  <si>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</si>
  <si>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</si>
  <si>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</si>
  <si>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</si>
  <si>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</si>
  <si>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</si>
  <si>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</si>
  <si>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</si>
  <si>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</si>
  <si>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</si>
  <si>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</si>
  <si>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</si>
  <si>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</si>
  <si>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</si>
  <si>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</si>
  <si>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</si>
  <si>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</si>
  <si>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</si>
  <si>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</si>
  <si>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</si>
  <si>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</si>
  <si>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</si>
  <si>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</si>
  <si>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</si>
  <si>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</si>
  <si>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</si>
  <si>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</si>
  <si>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</si>
  <si>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</si>
  <si>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</si>
  <si>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</si>
  <si>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</si>
  <si>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</si>
  <si>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</si>
  <si>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</si>
  <si>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</si>
  <si>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</si>
  <si>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</si>
  <si>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</si>
  <si>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</si>
  <si>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</si>
  <si>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</si>
  <si>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</si>
  <si>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</si>
  <si>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</si>
  <si>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</si>
  <si>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</si>
  <si>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</si>
  <si>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</si>
  <si>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</si>
  <si>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</si>
  <si>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</si>
  <si>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</si>
  <si>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</si>
  <si>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</si>
  <si>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</si>
  <si>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</si>
  <si>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</si>
  <si>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</si>
  <si>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</si>
  <si>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</si>
  <si>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</si>
  <si>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</si>
  <si>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</si>
  <si>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</si>
  <si>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</si>
  <si>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</si>
  <si>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</si>
  <si>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</si>
  <si>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</si>
  <si>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</si>
  <si>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</si>
  <si>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</si>
  <si>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</si>
  <si>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</si>
  <si>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</si>
  <si>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</si>
  <si>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</si>
  <si>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</si>
  <si>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</si>
  <si>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</si>
  <si>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</si>
  <si>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</si>
  <si>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</si>
  <si>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</si>
  <si>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</si>
  <si>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</si>
  <si>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</si>
  <si>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</si>
  <si>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</si>
  <si>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</si>
  <si>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</si>
  <si>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</si>
  <si>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</si>
  <si>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</si>
  <si>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</si>
  <si>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</si>
  <si>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</si>
  <si>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</si>
  <si>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</si>
  <si>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</si>
  <si>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</si>
  <si>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</si>
  <si>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</si>
  <si>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</si>
  <si>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</si>
  <si>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</si>
  <si>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</si>
  <si>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</si>
  <si>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</si>
  <si>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</si>
  <si>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</si>
  <si>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</si>
  <si>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</si>
  <si>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</si>
  <si>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</si>
  <si>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</si>
  <si>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</si>
  <si>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</si>
  <si>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</si>
  <si>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</si>
  <si>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</si>
  <si>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</si>
  <si>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</si>
  <si>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</si>
  <si>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</si>
  <si>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</si>
  <si>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</si>
  <si>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</si>
  <si>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</si>
  <si>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</si>
  <si>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</si>
  <si>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</si>
  <si>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</si>
  <si>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</si>
  <si>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</si>
  <si>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</si>
  <si>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</si>
  <si>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</si>
  <si>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</si>
  <si>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</si>
  <si>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</si>
  <si>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</si>
  <si>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</si>
  <si>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</si>
  <si>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</si>
  <si>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</si>
  <si>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</si>
  <si>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</si>
  <si>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</si>
  <si>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</si>
  <si>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</si>
  <si>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</si>
  <si>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</si>
  <si>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</si>
  <si>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</si>
  <si>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</si>
  <si>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</si>
  <si>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</si>
  <si>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</si>
  <si>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</si>
  <si>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</si>
  <si>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</si>
  <si>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</si>
  <si>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</si>
  <si>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</si>
  <si>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</si>
  <si>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</si>
  <si>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</si>
  <si>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</si>
  <si>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</si>
  <si>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</si>
  <si>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</si>
  <si>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</si>
  <si>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</si>
  <si>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</si>
  <si>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</si>
  <si>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</si>
  <si>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</si>
  <si>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</si>
  <si>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</si>
  <si>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</si>
  <si>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</si>
  <si>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</si>
  <si>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</si>
  <si>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</si>
  <si>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</si>
  <si>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</si>
  <si>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</si>
  <si>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</si>
  <si>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</si>
  <si>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</si>
  <si>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</si>
  <si>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</si>
  <si>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</si>
  <si>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</si>
  <si>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</si>
  <si>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</si>
  <si>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</si>
  <si>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</si>
  <si>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</si>
  <si>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</si>
  <si>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</si>
  <si>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</si>
  <si>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</si>
  <si>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</si>
  <si>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</si>
  <si>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</si>
  <si>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</si>
  <si>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</si>
  <si>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</si>
  <si>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</si>
  <si>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</si>
  <si>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</si>
  <si>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</si>
  <si>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</si>
  <si>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</si>
  <si>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</si>
  <si>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</si>
  <si>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</si>
  <si>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</si>
  <si>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</si>
  <si>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</si>
  <si>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</si>
  <si>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</si>
  <si>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</si>
  <si>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</si>
  <si>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</si>
  <si>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</si>
  <si>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</si>
  <si>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</si>
  <si>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</si>
  <si>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</si>
  <si>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</si>
  <si>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</si>
  <si>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</si>
  <si>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</si>
  <si>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</si>
  <si>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</si>
  <si>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</si>
  <si>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</si>
  <si>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</si>
  <si>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</si>
  <si>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</si>
  <si>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</si>
  <si>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</si>
  <si>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</si>
  <si>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</si>
  <si>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</si>
  <si>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</si>
  <si>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</si>
  <si>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</si>
  <si>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</si>
  <si>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</si>
  <si>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</si>
  <si>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</si>
  <si>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</si>
  <si>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</si>
  <si>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</si>
  <si>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</si>
  <si>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</si>
  <si>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</si>
  <si>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</si>
  <si>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</si>
  <si>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</si>
  <si>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</si>
  <si>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</si>
  <si>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</si>
  <si>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</si>
  <si>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</si>
  <si>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</si>
  <si>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</si>
  <si>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</si>
  <si>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</si>
  <si>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</si>
  <si>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</si>
  <si>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</si>
  <si>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</si>
  <si>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</si>
  <si>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</si>
  <si>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</si>
  <si>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</si>
  <si>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</si>
  <si>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</si>
  <si>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</si>
  <si>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</si>
  <si>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</si>
  <si>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</si>
  <si>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</si>
  <si>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</si>
  <si>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</si>
  <si>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</si>
  <si>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</si>
  <si>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</si>
  <si>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</si>
  <si>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</si>
  <si>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</si>
  <si>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</si>
  <si>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</si>
  <si>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</si>
  <si>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</si>
  <si>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</si>
  <si>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</si>
  <si>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</si>
  <si>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</si>
  <si>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</si>
  <si>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</si>
  <si>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</si>
  <si>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</si>
  <si>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</si>
  <si>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</si>
  <si>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</si>
  <si>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</si>
  <si>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</si>
  <si>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</si>
  <si>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</si>
  <si>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</si>
  <si>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</si>
  <si>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</si>
  <si>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</si>
  <si>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</si>
  <si>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</si>
  <si>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</si>
  <si>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</si>
  <si>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</si>
  <si>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</si>
  <si>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</si>
  <si>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</si>
  <si>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</si>
  <si>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</si>
  <si>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</si>
  <si>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</si>
  <si>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</si>
  <si>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</si>
  <si>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</si>
  <si>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</si>
  <si>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</si>
  <si>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</si>
  <si>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</si>
  <si>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</si>
  <si>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</si>
  <si>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</si>
  <si>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</si>
  <si>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</si>
  <si>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</si>
  <si>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</si>
  <si>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</si>
  <si>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</si>
  <si>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</si>
  <si>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</si>
  <si>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</si>
  <si>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</si>
  <si>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</si>
  <si>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</si>
  <si>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</si>
  <si>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</si>
  <si>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</si>
  <si>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</si>
  <si>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</si>
  <si>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</si>
  <si>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</si>
  <si>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</si>
  <si>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</si>
  <si>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</si>
  <si>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</si>
  <si>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</si>
  <si>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</si>
  <si>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</si>
  <si>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</si>
  <si>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</si>
  <si>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</si>
  <si>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</si>
  <si>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</si>
  <si>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</si>
  <si>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</si>
  <si>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</si>
  <si>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</si>
  <si>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</si>
  <si>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</si>
  <si>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</si>
  <si>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</si>
  <si>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</si>
  <si>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</si>
  <si>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</si>
  <si>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</si>
  <si>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</si>
  <si>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</si>
  <si>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</si>
  <si>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</si>
  <si>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</si>
  <si>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</si>
  <si>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</si>
  <si>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</si>
  <si>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</si>
  <si>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</si>
  <si>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</si>
  <si>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</si>
  <si>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</si>
  <si>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</si>
  <si>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</si>
  <si>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</si>
  <si>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</si>
  <si>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</si>
  <si>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</si>
  <si>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</si>
  <si>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</si>
  <si>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</si>
  <si>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</si>
  <si>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</si>
  <si>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</si>
  <si>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</si>
  <si>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</si>
  <si>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</si>
  <si>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</si>
  <si>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</si>
  <si>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</si>
  <si>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</si>
  <si>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</si>
  <si>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</si>
  <si>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</si>
  <si>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</si>
  <si>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</si>
  <si>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</si>
  <si>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</si>
  <si>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</si>
  <si>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</si>
  <si>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</si>
  <si>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</si>
  <si>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</si>
  <si>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</si>
  <si>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</si>
  <si>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</si>
  <si>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</si>
  <si>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</si>
  <si>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</si>
  <si>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</si>
  <si>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</si>
  <si>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</si>
  <si>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</si>
  <si>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</si>
  <si>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</si>
  <si>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</si>
  <si>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</si>
  <si>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</si>
  <si>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</si>
  <si>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</si>
  <si>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</si>
  <si>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</si>
  <si>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</si>
  <si>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</si>
  <si>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</si>
  <si>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</si>
  <si>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</si>
  <si>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</si>
  <si>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</si>
  <si>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</si>
  <si>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</si>
  <si>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</si>
  <si>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</si>
  <si>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</si>
  <si>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</si>
  <si>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</si>
  <si>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</si>
  <si>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</si>
  <si>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</si>
  <si>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</si>
  <si>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</si>
  <si>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</si>
  <si>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</si>
  <si>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</si>
  <si>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</si>
  <si>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</si>
  <si>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</si>
  <si>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</si>
  <si>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</si>
  <si>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</si>
  <si>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</si>
  <si>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</si>
  <si>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</si>
  <si>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</si>
  <si>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</si>
  <si>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</si>
  <si>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</si>
  <si>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</si>
  <si>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</si>
  <si>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</si>
  <si>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</si>
  <si>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</si>
  <si>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</si>
  <si>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</si>
  <si>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</si>
  <si>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</si>
  <si>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</si>
  <si>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</si>
  <si>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</si>
  <si>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</si>
  <si>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</si>
  <si>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</si>
  <si>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</si>
  <si>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</si>
  <si>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</si>
  <si>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</si>
  <si>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</si>
  <si>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</si>
  <si>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</si>
  <si>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</si>
  <si>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</si>
  <si>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</si>
  <si>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</si>
  <si>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</si>
  <si>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</si>
  <si>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</si>
  <si>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</si>
  <si>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</si>
  <si>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</si>
  <si>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</si>
  <si>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</si>
  <si>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</si>
  <si>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</si>
  <si>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</si>
  <si>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</si>
  <si>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</si>
  <si>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</si>
  <si>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</si>
  <si>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</si>
  <si>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</si>
  <si>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</si>
  <si>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</si>
  <si>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</si>
  <si>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</si>
  <si>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</si>
  <si>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</si>
  <si>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</si>
  <si>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</si>
  <si>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</si>
  <si>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</si>
  <si>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</si>
  <si>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</si>
  <si>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</si>
  <si>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</si>
  <si>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</si>
  <si>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</si>
  <si>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</si>
  <si>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</si>
  <si>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</si>
  <si>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</si>
  <si>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</si>
  <si>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</si>
  <si>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</si>
  <si>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</si>
  <si>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</si>
  <si>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</si>
  <si>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</si>
  <si>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</si>
  <si>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</si>
  <si>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</si>
  <si>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</si>
  <si>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</si>
  <si>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</si>
  <si>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</si>
  <si>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</si>
  <si>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</si>
  <si>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</si>
  <si>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</si>
  <si>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</si>
  <si>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</si>
  <si>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</si>
  <si>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</si>
  <si>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</si>
  <si>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</si>
  <si>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</si>
  <si>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</si>
  <si>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</si>
  <si>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</si>
  <si>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</si>
  <si>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</si>
  <si>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</si>
  <si>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</si>
  <si>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</si>
  <si>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</si>
  <si>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</si>
  <si>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</si>
  <si>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</si>
  <si>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</si>
  <si>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</si>
  <si>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</si>
  <si>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</si>
  <si>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</si>
  <si>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</si>
  <si>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</si>
  <si>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</si>
  <si>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</si>
  <si>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</si>
  <si>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</si>
  <si>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</si>
  <si>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</si>
  <si>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</si>
  <si>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</si>
  <si>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</si>
  <si>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</si>
  <si>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</si>
  <si>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</si>
  <si>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</si>
  <si>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</si>
  <si>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</si>
  <si>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</si>
  <si>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</si>
  <si>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</si>
  <si>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</si>
  <si>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</si>
  <si>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</si>
  <si>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</si>
  <si>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</si>
  <si>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</si>
  <si>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</si>
  <si>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</si>
  <si>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</si>
  <si>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</si>
  <si>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</si>
  <si>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</si>
  <si>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</si>
  <si>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</si>
  <si>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</si>
  <si>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</si>
  <si>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</si>
  <si>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</si>
  <si>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</si>
  <si>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</si>
  <si>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</si>
  <si>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</si>
  <si>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</si>
  <si>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</si>
  <si>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</si>
  <si>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</si>
  <si>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</si>
  <si>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</si>
  <si>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</si>
  <si>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</si>
  <si>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</si>
  <si>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</si>
  <si>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</si>
  <si>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</si>
  <si>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</si>
  <si>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</si>
  <si>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</si>
  <si>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</si>
  <si>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</si>
  <si>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</si>
  <si>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</si>
  <si>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</si>
  <si>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</si>
  <si>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</si>
  <si>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</si>
  <si>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</si>
  <si>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</si>
  <si>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</si>
  <si>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</si>
  <si>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</si>
  <si>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</si>
  <si>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UNIVERSIDAD TECNOLOGICA DE SAN MIGUEL ALLENDE</t>
  </si>
  <si>
    <t>Correspondiente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</si>
</sst>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899999999999999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899999999999999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899999999999999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0.8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59" t="s">
        <v>662</v>
      </c>
      <c r="B1" s="160"/>
      <c r="C1" s="161"/>
    </row>
    <row r="2" spans="1:3" s="37" customFormat="1" ht="18" customHeight="1" x14ac:dyDescent="0.3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33720488.810000002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605422.12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605422.12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2359563.83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2359563.83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31966347.100000001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69" t="s">
        <v>662</v>
      </c>
      <c r="B1" s="170"/>
      <c r="C1" s="171"/>
    </row>
    <row r="2" spans="1:3" s="41" customFormat="1" ht="18.899999999999999" customHeight="1" x14ac:dyDescent="0.3">
      <c r="A2" s="172" t="s">
        <v>627</v>
      </c>
      <c r="B2" s="173"/>
      <c r="C2" s="174"/>
    </row>
    <row r="3" spans="1:3" s="41" customFormat="1" ht="18.899999999999999" customHeight="1" x14ac:dyDescent="0.3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23702202.559999999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215027.89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215027.89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0.05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0.05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23487174.719999999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899999999999999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899999999999999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3.2" x14ac:dyDescent="0.25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" customHeight="1" x14ac:dyDescent="0.2">
      <c r="A16" s="131" t="s">
        <v>605</v>
      </c>
    </row>
    <row r="17" spans="1:4" s="127" customFormat="1" ht="12.9" customHeight="1" x14ac:dyDescent="0.2">
      <c r="A17" s="132"/>
    </row>
    <row r="18" spans="1:4" s="127" customFormat="1" ht="12.9" customHeight="1" x14ac:dyDescent="0.2">
      <c r="A18" s="142" t="s">
        <v>97</v>
      </c>
    </row>
    <row r="19" spans="1:4" s="127" customFormat="1" ht="12.9" customHeight="1" x14ac:dyDescent="0.2">
      <c r="A19" s="135" t="s">
        <v>606</v>
      </c>
    </row>
    <row r="20" spans="1:4" s="127" customFormat="1" ht="12.9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5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899999999999999" customHeight="1" x14ac:dyDescent="0.3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899999999999999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19825607.23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4334293.8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30805.75</v>
      </c>
      <c r="D15" s="24">
        <v>30805.75</v>
      </c>
      <c r="E15" s="24">
        <v>30805.75</v>
      </c>
      <c r="F15" s="24">
        <v>30805.75</v>
      </c>
      <c r="G15" s="24">
        <v>30805.75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2691757.13</v>
      </c>
      <c r="D20" s="24">
        <v>2691757.13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2796503.09</v>
      </c>
      <c r="D24" s="24">
        <v>2796503.09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-398471.38</v>
      </c>
      <c r="D27" s="24">
        <v>-398471.38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129394066.42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129394066.42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36439427.93</v>
      </c>
      <c r="D62" s="24">
        <f t="shared" ref="D62:E62" si="0">SUM(D63:D70)</f>
        <v>0</v>
      </c>
      <c r="E62" s="24">
        <f t="shared" si="0"/>
        <v>12354982.659999998</v>
      </c>
    </row>
    <row r="63" spans="1:9" x14ac:dyDescent="0.2">
      <c r="A63" s="22">
        <v>1241</v>
      </c>
      <c r="B63" s="20" t="s">
        <v>239</v>
      </c>
      <c r="C63" s="24">
        <v>10189109.66</v>
      </c>
      <c r="D63" s="24">
        <v>0</v>
      </c>
      <c r="E63" s="24">
        <v>4270826.51</v>
      </c>
    </row>
    <row r="64" spans="1:9" x14ac:dyDescent="0.2">
      <c r="A64" s="22">
        <v>1242</v>
      </c>
      <c r="B64" s="20" t="s">
        <v>240</v>
      </c>
      <c r="C64" s="24">
        <v>2723845.67</v>
      </c>
      <c r="D64" s="24">
        <v>0</v>
      </c>
      <c r="E64" s="24">
        <v>841634.59</v>
      </c>
    </row>
    <row r="65" spans="1:9" x14ac:dyDescent="0.2">
      <c r="A65" s="22">
        <v>1243</v>
      </c>
      <c r="B65" s="20" t="s">
        <v>241</v>
      </c>
      <c r="C65" s="24">
        <v>642791.88</v>
      </c>
      <c r="D65" s="24">
        <v>0</v>
      </c>
      <c r="E65" s="24">
        <v>211554.02</v>
      </c>
    </row>
    <row r="66" spans="1:9" x14ac:dyDescent="0.2">
      <c r="A66" s="22">
        <v>1244</v>
      </c>
      <c r="B66" s="20" t="s">
        <v>242</v>
      </c>
      <c r="C66" s="24">
        <v>5437200.4800000004</v>
      </c>
      <c r="D66" s="24">
        <v>0</v>
      </c>
      <c r="E66" s="24">
        <v>4020931.85</v>
      </c>
    </row>
    <row r="67" spans="1:9" x14ac:dyDescent="0.2">
      <c r="A67" s="22">
        <v>1245</v>
      </c>
      <c r="B67" s="20" t="s">
        <v>243</v>
      </c>
      <c r="C67" s="24">
        <v>426163.68</v>
      </c>
      <c r="D67" s="24">
        <v>0</v>
      </c>
      <c r="E67" s="24">
        <v>28777.279999999999</v>
      </c>
    </row>
    <row r="68" spans="1:9" x14ac:dyDescent="0.2">
      <c r="A68" s="22">
        <v>1246</v>
      </c>
      <c r="B68" s="20" t="s">
        <v>244</v>
      </c>
      <c r="C68" s="24">
        <v>17020316.559999999</v>
      </c>
      <c r="D68" s="24">
        <v>0</v>
      </c>
      <c r="E68" s="24">
        <v>2981258.41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899999999999999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899999999999999" customHeight="1" x14ac:dyDescent="0.3">
      <c r="A3" s="154" t="s">
        <v>663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0.399999999999999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0.399999999999999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0.399999999999999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0.399999999999999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0.399999999999999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0.399999999999999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0.399999999999999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0.399999999999999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0.399999999999999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0.399999999999999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.6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6291984.6500000004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6291984.6500000004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0</v>
      </c>
      <c r="D100" s="57">
        <f t="shared" ref="D100:D163" si="0">C100/$C$98</f>
        <v>0</v>
      </c>
      <c r="E100" s="56"/>
    </row>
    <row r="101" spans="1:5" x14ac:dyDescent="0.2">
      <c r="A101" s="54">
        <v>5111</v>
      </c>
      <c r="B101" s="51" t="s">
        <v>363</v>
      </c>
      <c r="C101" s="55">
        <v>0</v>
      </c>
      <c r="D101" s="57">
        <f t="shared" si="0"/>
        <v>0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6448684.8600000003</v>
      </c>
      <c r="D107" s="57">
        <f t="shared" si="0"/>
        <v>1.024904734947184</v>
      </c>
      <c r="E107" s="56"/>
    </row>
    <row r="108" spans="1:5" x14ac:dyDescent="0.2">
      <c r="A108" s="54">
        <v>5121</v>
      </c>
      <c r="B108" s="51" t="s">
        <v>370</v>
      </c>
      <c r="C108" s="55">
        <v>0</v>
      </c>
      <c r="D108" s="57">
        <f t="shared" si="0"/>
        <v>0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4096177.09</v>
      </c>
      <c r="D111" s="57">
        <f t="shared" si="0"/>
        <v>0.65101511174220672</v>
      </c>
      <c r="E111" s="56"/>
    </row>
    <row r="112" spans="1:5" x14ac:dyDescent="0.2">
      <c r="A112" s="54">
        <v>5125</v>
      </c>
      <c r="B112" s="51" t="s">
        <v>374</v>
      </c>
      <c r="C112" s="55">
        <v>2443344.66</v>
      </c>
      <c r="D112" s="57">
        <f t="shared" si="0"/>
        <v>0.38832654494794422</v>
      </c>
      <c r="E112" s="56"/>
    </row>
    <row r="113" spans="1:5" x14ac:dyDescent="0.2">
      <c r="A113" s="54">
        <v>5126</v>
      </c>
      <c r="B113" s="51" t="s">
        <v>375</v>
      </c>
      <c r="C113" s="55">
        <v>-90836.89</v>
      </c>
      <c r="D113" s="57">
        <f t="shared" si="0"/>
        <v>-1.4436921742967061E-2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v>-156700.21</v>
      </c>
      <c r="D117" s="57">
        <f t="shared" si="0"/>
        <v>-2.4904734947183951E-2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-16615905.4</v>
      </c>
      <c r="D119" s="57">
        <f t="shared" si="0"/>
        <v>-2.6408051392814507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0</v>
      </c>
      <c r="D121" s="57">
        <f t="shared" si="0"/>
        <v>0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0</v>
      </c>
      <c r="D126" s="57">
        <f t="shared" si="0"/>
        <v>0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399999999999999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899999999999999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899999999999999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186248871.44999999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7873750.2599999998</v>
      </c>
    </row>
    <row r="15" spans="1:5" x14ac:dyDescent="0.2">
      <c r="A15" s="33">
        <v>3220</v>
      </c>
      <c r="B15" s="29" t="s">
        <v>473</v>
      </c>
      <c r="C15" s="34">
        <v>32132300.75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205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205</v>
      </c>
    </row>
    <row r="29" spans="1:3" x14ac:dyDescent="0.2">
      <c r="B29" s="29" t="s">
        <v>637</v>
      </c>
    </row>
    <row r="30" spans="1:3" x14ac:dyDescent="0.2">
      <c r="C30" s="29">
        <v>0</v>
      </c>
    </row>
    <row r="31" spans="1:3" x14ac:dyDescent="0.2">
      <c r="C31" s="29">
        <v>0</v>
      </c>
    </row>
    <row r="32" spans="1:3" x14ac:dyDescent="0.2">
      <c r="C32" s="29">
        <v>0</v>
      </c>
    </row>
    <row r="33" spans="3:3" x14ac:dyDescent="0.2">
      <c r="C33" s="29">
        <v>0</v>
      </c>
    </row>
    <row r="35" spans="3:3" x14ac:dyDescent="0.2">
      <c r="C35" s="29">
        <v>0</v>
      </c>
    </row>
    <row r="36" spans="3:3" x14ac:dyDescent="0.2">
      <c r="C36" s="29">
        <v>0</v>
      </c>
    </row>
    <row r="38" spans="3:3" x14ac:dyDescent="0.2">
      <c r="C38" s="29">
        <v>0</v>
      </c>
    </row>
    <row r="39" spans="3:3" x14ac:dyDescent="0.2">
      <c r="C39" s="29">
        <v>0</v>
      </c>
    </row>
    <row r="40" spans="3:3" x14ac:dyDescent="0.2">
      <c r="C40" s="29">
        <v>0</v>
      </c>
    </row>
    <row r="41" spans="3:3" x14ac:dyDescent="0.2">
      <c r="C41" s="29">
        <v>0</v>
      </c>
    </row>
    <row r="42" spans="3:3" x14ac:dyDescent="0.2">
      <c r="C42" s="29">
        <v>0</v>
      </c>
    </row>
    <row r="43" spans="3:3" x14ac:dyDescent="0.2">
      <c r="C43" s="29">
        <v>0</v>
      </c>
    </row>
    <row r="44" spans="3:3" x14ac:dyDescent="0.2">
      <c r="C44" s="29">
        <v>0</v>
      </c>
    </row>
    <row r="45" spans="3:3" x14ac:dyDescent="0.2">
      <c r="C45" s="29">
        <v>0</v>
      </c>
    </row>
    <row r="47" spans="3:3" x14ac:dyDescent="0.2">
      <c r="C47" s="29">
        <v>0</v>
      </c>
    </row>
    <row r="48" spans="3:3" x14ac:dyDescent="0.2">
      <c r="C48" s="29">
        <v>0</v>
      </c>
    </row>
    <row r="49" spans="3:3" x14ac:dyDescent="0.2">
      <c r="C49" s="29">
        <v>2498051.1</v>
      </c>
    </row>
    <row r="50" spans="3:3" x14ac:dyDescent="0.2">
      <c r="C50" s="29">
        <v>0</v>
      </c>
    </row>
    <row r="51" spans="3:3" x14ac:dyDescent="0.2">
      <c r="C51" s="29">
        <v>0</v>
      </c>
    </row>
    <row r="52" spans="3:3" x14ac:dyDescent="0.2">
      <c r="C52" s="29">
        <v>0</v>
      </c>
    </row>
    <row r="53" spans="3:3" x14ac:dyDescent="0.2">
      <c r="C53" s="29">
        <v>0</v>
      </c>
    </row>
    <row r="54" spans="3:3" x14ac:dyDescent="0.2">
      <c r="C54" s="29">
        <v>0</v>
      </c>
    </row>
    <row r="60" spans="3:3" x14ac:dyDescent="0.2">
      <c r="C60" s="29">
        <v>0</v>
      </c>
    </row>
    <row r="61" spans="3:3" x14ac:dyDescent="0.2">
      <c r="C61" s="29">
        <v>32.880000000000003</v>
      </c>
    </row>
    <row r="62" spans="3:3" x14ac:dyDescent="0.2">
      <c r="C62" s="29">
        <v>10249728</v>
      </c>
    </row>
    <row r="63" spans="3:3" x14ac:dyDescent="0.2">
      <c r="C63" s="29">
        <v>0</v>
      </c>
    </row>
    <row r="64" spans="3:3" x14ac:dyDescent="0.2">
      <c r="C64" s="29">
        <v>0</v>
      </c>
    </row>
    <row r="66" spans="3:3" x14ac:dyDescent="0.2">
      <c r="C66" s="29">
        <v>18007690.879999999</v>
      </c>
    </row>
    <row r="67" spans="3:3" x14ac:dyDescent="0.2">
      <c r="C67" s="29">
        <v>0</v>
      </c>
    </row>
    <row r="68" spans="3:3" x14ac:dyDescent="0.2">
      <c r="C68" s="29">
        <v>0</v>
      </c>
    </row>
    <row r="69" spans="3:3" x14ac:dyDescent="0.2">
      <c r="C69" s="29">
        <v>0</v>
      </c>
    </row>
    <row r="75" spans="3:3" x14ac:dyDescent="0.2">
      <c r="C75" s="29">
        <v>0</v>
      </c>
    </row>
    <row r="76" spans="3:3" x14ac:dyDescent="0.2">
      <c r="C76" s="29">
        <v>0</v>
      </c>
    </row>
    <row r="78" spans="3:3" x14ac:dyDescent="0.2">
      <c r="C78" s="29">
        <v>0</v>
      </c>
    </row>
    <row r="79" spans="3:3" x14ac:dyDescent="0.2">
      <c r="C79" s="29">
        <v>0</v>
      </c>
    </row>
    <row r="80" spans="3:3" x14ac:dyDescent="0.2">
      <c r="C80" s="29">
        <v>0</v>
      </c>
    </row>
    <row r="81" spans="3:3" x14ac:dyDescent="0.2">
      <c r="C81" s="29">
        <v>0</v>
      </c>
    </row>
    <row r="82" spans="3:3" x14ac:dyDescent="0.2">
      <c r="C82" s="29">
        <v>0</v>
      </c>
    </row>
    <row r="84" spans="3:3" x14ac:dyDescent="0.2">
      <c r="C84" s="29">
        <v>0</v>
      </c>
    </row>
    <row r="86" spans="3:3" x14ac:dyDescent="0.2">
      <c r="C86" s="29">
        <v>0</v>
      </c>
    </row>
    <row r="88" spans="3:3" x14ac:dyDescent="0.2">
      <c r="C88" s="29">
        <v>0</v>
      </c>
    </row>
    <row r="89" spans="3:3" x14ac:dyDescent="0.2">
      <c r="C89" s="29">
        <v>0</v>
      </c>
    </row>
    <row r="90" spans="3:3" x14ac:dyDescent="0.2">
      <c r="C90" s="29">
        <v>0</v>
      </c>
    </row>
    <row r="91" spans="3:3" x14ac:dyDescent="0.2">
      <c r="C91" s="29">
        <v>0</v>
      </c>
    </row>
    <row r="92" spans="3:3" x14ac:dyDescent="0.2">
      <c r="C92" s="29">
        <v>0</v>
      </c>
    </row>
    <row r="93" spans="3:3" x14ac:dyDescent="0.2">
      <c r="C93" s="29">
        <v>0</v>
      </c>
    </row>
    <row r="94" spans="3:3" x14ac:dyDescent="0.2">
      <c r="C94" s="29">
        <v>605422.12</v>
      </c>
    </row>
    <row r="101" spans="3:3" x14ac:dyDescent="0.2">
      <c r="C101" s="29">
        <v>7168484.5999999996</v>
      </c>
    </row>
    <row r="102" spans="3:3" x14ac:dyDescent="0.2">
      <c r="C102" s="29">
        <v>2826345.5</v>
      </c>
    </row>
    <row r="103" spans="3:3" x14ac:dyDescent="0.2">
      <c r="C103" s="29">
        <v>776234</v>
      </c>
    </row>
    <row r="104" spans="3:3" x14ac:dyDescent="0.2">
      <c r="C104" s="29">
        <v>2675003.9900000002</v>
      </c>
    </row>
    <row r="105" spans="3:3" x14ac:dyDescent="0.2">
      <c r="C105" s="29">
        <v>762094.61</v>
      </c>
    </row>
    <row r="106" spans="3:3" x14ac:dyDescent="0.2">
      <c r="C106" s="29">
        <v>0</v>
      </c>
    </row>
    <row r="108" spans="3:3" x14ac:dyDescent="0.2">
      <c r="C108" s="29">
        <v>393689.55</v>
      </c>
    </row>
    <row r="109" spans="3:3" x14ac:dyDescent="0.2">
      <c r="C109" s="29">
        <v>3377405.3</v>
      </c>
    </row>
    <row r="110" spans="3:3" x14ac:dyDescent="0.2">
      <c r="C110" s="29">
        <v>524.78</v>
      </c>
    </row>
    <row r="111" spans="3:3" x14ac:dyDescent="0.2">
      <c r="C111" s="29">
        <v>4312.1400000000003</v>
      </c>
    </row>
    <row r="112" spans="3:3" x14ac:dyDescent="0.2">
      <c r="C112" s="29">
        <v>68635.16</v>
      </c>
    </row>
    <row r="113" spans="3:3" x14ac:dyDescent="0.2">
      <c r="C113" s="29">
        <v>145765.29999999999</v>
      </c>
    </row>
    <row r="114" spans="3:3" x14ac:dyDescent="0.2">
      <c r="C114" s="29">
        <v>193309.72</v>
      </c>
    </row>
    <row r="115" spans="3:3" x14ac:dyDescent="0.2">
      <c r="C115" s="29">
        <v>0</v>
      </c>
    </row>
    <row r="116" spans="3:3" x14ac:dyDescent="0.2">
      <c r="C116" s="29">
        <v>0</v>
      </c>
    </row>
    <row r="118" spans="3:3" x14ac:dyDescent="0.2">
      <c r="C118" s="29">
        <v>369312.1</v>
      </c>
    </row>
    <row r="119" spans="3:3" x14ac:dyDescent="0.2">
      <c r="C119" s="29">
        <v>510742.99</v>
      </c>
    </row>
    <row r="120" spans="3:3" x14ac:dyDescent="0.2">
      <c r="C120" s="29">
        <v>1623926.29</v>
      </c>
    </row>
    <row r="121" spans="3:3" x14ac:dyDescent="0.2">
      <c r="C121" s="29">
        <v>31496.45</v>
      </c>
    </row>
    <row r="122" spans="3:3" x14ac:dyDescent="0.2">
      <c r="C122" s="29">
        <v>2131167.14</v>
      </c>
    </row>
    <row r="123" spans="3:3" x14ac:dyDescent="0.2">
      <c r="C123" s="29">
        <v>0</v>
      </c>
    </row>
    <row r="124" spans="3:3" x14ac:dyDescent="0.2">
      <c r="C124" s="29">
        <v>25703.43</v>
      </c>
    </row>
    <row r="125" spans="3:3" x14ac:dyDescent="0.2">
      <c r="C125" s="29">
        <v>21851.200000000001</v>
      </c>
    </row>
    <row r="126" spans="3:3" x14ac:dyDescent="0.2">
      <c r="C126" s="29">
        <v>316465.32</v>
      </c>
    </row>
    <row r="129" spans="3:3" x14ac:dyDescent="0.2">
      <c r="C129" s="29">
        <v>0</v>
      </c>
    </row>
    <row r="130" spans="3:3" x14ac:dyDescent="0.2">
      <c r="C130" s="29">
        <v>0</v>
      </c>
    </row>
    <row r="132" spans="3:3" x14ac:dyDescent="0.2">
      <c r="C132" s="29">
        <v>0</v>
      </c>
    </row>
    <row r="133" spans="3:3" x14ac:dyDescent="0.2">
      <c r="C133" s="29">
        <v>0</v>
      </c>
    </row>
    <row r="135" spans="3:3" x14ac:dyDescent="0.2">
      <c r="C135" s="29">
        <v>0</v>
      </c>
    </row>
    <row r="136" spans="3:3" x14ac:dyDescent="0.2">
      <c r="C136" s="29">
        <v>0</v>
      </c>
    </row>
    <row r="137" spans="3:3" x14ac:dyDescent="0.2">
      <c r="C137" s="29">
        <v>0</v>
      </c>
    </row>
    <row r="138" spans="3:3" x14ac:dyDescent="0.2">
      <c r="C138" s="29">
        <v>64705.1</v>
      </c>
    </row>
    <row r="139" spans="3:3" x14ac:dyDescent="0.2">
      <c r="C139" s="29">
        <v>0</v>
      </c>
    </row>
    <row r="140" spans="3:3" x14ac:dyDescent="0.2">
      <c r="C140" s="29">
        <v>0</v>
      </c>
    </row>
    <row r="141" spans="3:3" x14ac:dyDescent="0.2">
      <c r="C141" s="29">
        <v>0</v>
      </c>
    </row>
    <row r="143" spans="3:3" x14ac:dyDescent="0.2">
      <c r="C143" s="29">
        <v>0</v>
      </c>
    </row>
    <row r="144" spans="3:3" x14ac:dyDescent="0.2">
      <c r="C144" s="29">
        <v>0</v>
      </c>
    </row>
    <row r="145" spans="3:3" x14ac:dyDescent="0.2">
      <c r="C145" s="29">
        <v>0</v>
      </c>
    </row>
    <row r="147" spans="3:3" x14ac:dyDescent="0.2">
      <c r="C147" s="29">
        <v>0</v>
      </c>
    </row>
    <row r="148" spans="3:3" x14ac:dyDescent="0.2">
      <c r="C148" s="29">
        <v>0</v>
      </c>
    </row>
    <row r="149" spans="3:3" x14ac:dyDescent="0.2">
      <c r="C149" s="29">
        <v>0</v>
      </c>
    </row>
    <row r="166" spans="3:3" x14ac:dyDescent="0.2">
      <c r="C166" s="29">
        <v>0</v>
      </c>
    </row>
    <row r="168" spans="3:3" x14ac:dyDescent="0.2">
      <c r="C168" s="29">
        <v>0</v>
      </c>
    </row>
    <row r="169" spans="3:3" x14ac:dyDescent="0.2">
      <c r="C169" s="29">
        <v>0</v>
      </c>
    </row>
    <row r="172" spans="3:3" x14ac:dyDescent="0.2">
      <c r="C172" s="29">
        <v>0</v>
      </c>
    </row>
    <row r="173" spans="3:3" x14ac:dyDescent="0.2">
      <c r="C173" s="29">
        <v>0</v>
      </c>
    </row>
    <row r="175" spans="3:3" x14ac:dyDescent="0.2">
      <c r="C175" s="29">
        <v>0</v>
      </c>
    </row>
    <row r="176" spans="3:3" x14ac:dyDescent="0.2">
      <c r="C176" s="29">
        <v>0</v>
      </c>
    </row>
    <row r="178" spans="3:3" x14ac:dyDescent="0.2">
      <c r="C178" s="29">
        <v>0</v>
      </c>
    </row>
    <row r="179" spans="3:3" x14ac:dyDescent="0.2">
      <c r="C179" s="29">
        <v>0</v>
      </c>
    </row>
    <row r="181" spans="3:3" x14ac:dyDescent="0.2">
      <c r="C181" s="29">
        <v>0</v>
      </c>
    </row>
    <row r="183" spans="3:3" x14ac:dyDescent="0.2">
      <c r="C183" s="29">
        <v>0</v>
      </c>
    </row>
    <row r="184" spans="3:3" x14ac:dyDescent="0.2">
      <c r="C184" s="29">
        <v>0</v>
      </c>
    </row>
    <row r="187" spans="3:3" x14ac:dyDescent="0.2">
      <c r="C187" s="29">
        <v>0</v>
      </c>
    </row>
    <row r="188" spans="3:3" x14ac:dyDescent="0.2">
      <c r="C188" s="29">
        <v>0</v>
      </c>
    </row>
    <row r="189" spans="3:3" x14ac:dyDescent="0.2">
      <c r="C189" s="29">
        <v>0</v>
      </c>
    </row>
    <row r="190" spans="3:3" x14ac:dyDescent="0.2">
      <c r="C190" s="29">
        <v>0</v>
      </c>
    </row>
    <row r="191" spans="3:3" x14ac:dyDescent="0.2">
      <c r="C191" s="29">
        <v>0</v>
      </c>
    </row>
    <row r="192" spans="3:3" x14ac:dyDescent="0.2">
      <c r="C192" s="29">
        <v>0</v>
      </c>
    </row>
    <row r="193" spans="3:3" x14ac:dyDescent="0.2">
      <c r="C193" s="29">
        <v>0</v>
      </c>
    </row>
    <row r="194" spans="3:3" x14ac:dyDescent="0.2">
      <c r="C194" s="29">
        <v>0</v>
      </c>
    </row>
    <row r="196" spans="3:3" x14ac:dyDescent="0.2">
      <c r="C196" s="29">
        <v>0</v>
      </c>
    </row>
    <row r="197" spans="3:3" x14ac:dyDescent="0.2">
      <c r="C197" s="29">
        <v>0</v>
      </c>
    </row>
    <row r="199" spans="3:3" x14ac:dyDescent="0.2">
      <c r="C199" s="29">
        <v>0</v>
      </c>
    </row>
    <row r="200" spans="3:3" x14ac:dyDescent="0.2">
      <c r="C200" s="29">
        <v>0</v>
      </c>
    </row>
    <row r="201" spans="3:3" x14ac:dyDescent="0.2">
      <c r="C201" s="29">
        <v>0</v>
      </c>
    </row>
    <row r="202" spans="3:3" x14ac:dyDescent="0.2">
      <c r="C202" s="29">
        <v>0</v>
      </c>
    </row>
    <row r="203" spans="3:3" x14ac:dyDescent="0.2">
      <c r="C203" s="29">
        <v>0</v>
      </c>
    </row>
    <row r="205" spans="3:3" x14ac:dyDescent="0.2">
      <c r="C205" s="29">
        <v>0</v>
      </c>
    </row>
    <row r="207" spans="3:3" x14ac:dyDescent="0.2">
      <c r="C207" s="29">
        <v>0</v>
      </c>
    </row>
    <row r="209" spans="3:3" x14ac:dyDescent="0.2">
      <c r="C209" s="29">
        <v>0</v>
      </c>
    </row>
    <row r="210" spans="3:3" x14ac:dyDescent="0.2">
      <c r="C210" s="29">
        <v>0</v>
      </c>
    </row>
    <row r="211" spans="3:3" x14ac:dyDescent="0.2">
      <c r="C211" s="29">
        <v>0</v>
      </c>
    </row>
    <row r="212" spans="3:3" x14ac:dyDescent="0.2">
      <c r="C212" s="29">
        <v>0</v>
      </c>
    </row>
    <row r="213" spans="3:3" x14ac:dyDescent="0.2">
      <c r="C213" s="29">
        <v>0</v>
      </c>
    </row>
    <row r="214" spans="3:3" x14ac:dyDescent="0.2">
      <c r="C214" s="29">
        <v>0</v>
      </c>
    </row>
    <row r="215" spans="3:3" x14ac:dyDescent="0.2">
      <c r="C215" s="29">
        <v>0</v>
      </c>
    </row>
    <row r="216" spans="3:3" x14ac:dyDescent="0.2">
      <c r="C216" s="29">
        <v>0</v>
      </c>
    </row>
    <row r="217" spans="3:3" x14ac:dyDescent="0.2">
      <c r="C217" s="29">
        <v>0.05</v>
      </c>
    </row>
    <row r="220" spans="3:3" x14ac:dyDescent="0.2">
      <c r="C22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D48" sqref="D48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899999999999999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899999999999999" customHeight="1" x14ac:dyDescent="0.3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15950</v>
      </c>
      <c r="D8" s="34">
        <v>15950</v>
      </c>
    </row>
    <row r="9" spans="1:5" x14ac:dyDescent="0.2">
      <c r="A9" s="33">
        <v>1112</v>
      </c>
      <c r="B9" s="29" t="s">
        <v>487</v>
      </c>
      <c r="C9" s="34">
        <v>32751612.77</v>
      </c>
      <c r="D9" s="34">
        <v>34856040.149999999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19825607.23</v>
      </c>
      <c r="D11" s="34">
        <v>8984097.6600000001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181865.99</v>
      </c>
      <c r="D14" s="34">
        <v>181865.99</v>
      </c>
    </row>
    <row r="15" spans="1:5" x14ac:dyDescent="0.2">
      <c r="A15" s="141">
        <v>1110</v>
      </c>
      <c r="B15" s="142" t="s">
        <v>639</v>
      </c>
      <c r="C15" s="143">
        <f>SUM(C8:C14)</f>
        <v>52775035.990000002</v>
      </c>
      <c r="D15" s="143">
        <f>SUM(D8:D14)</f>
        <v>44037953.800000004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215027.89</v>
      </c>
      <c r="D20" s="143">
        <f>SUM(D21:D27)</f>
        <v>215027.89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215027.89</v>
      </c>
      <c r="D26" s="140">
        <v>215027.89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215027.89</v>
      </c>
      <c r="D43" s="143">
        <f>D20+D28+D37</f>
        <v>215027.89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7873750.2599999998</v>
      </c>
      <c r="D47" s="143">
        <v>1425779.44</v>
      </c>
    </row>
    <row r="48" spans="1:5" x14ac:dyDescent="0.2">
      <c r="A48" s="139"/>
      <c r="B48" s="144" t="s">
        <v>629</v>
      </c>
      <c r="C48" s="143">
        <f>C49+C61+C93+C96</f>
        <v>74950.05</v>
      </c>
      <c r="D48" s="143">
        <f>D49+D61+D93+D96</f>
        <v>2575379.02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0.05</v>
      </c>
      <c r="D61" s="143">
        <f>D62+D71+D74+D80+D82+D84</f>
        <v>0.87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0.05</v>
      </c>
      <c r="D84" s="34">
        <f>SUM(D85:D92)</f>
        <v>0.87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0.05</v>
      </c>
      <c r="D92" s="34">
        <v>0.87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74950</v>
      </c>
      <c r="D96" s="143">
        <f>SUM(D97:D101)</f>
        <v>2575378.15</v>
      </c>
    </row>
    <row r="97" spans="1:4" x14ac:dyDescent="0.2">
      <c r="A97" s="139">
        <v>2111</v>
      </c>
      <c r="B97" s="138" t="s">
        <v>643</v>
      </c>
      <c r="C97" s="140">
        <v>74950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-4763.93</v>
      </c>
      <c r="D98" s="140">
        <v>124826.17</v>
      </c>
    </row>
    <row r="99" spans="1:4" x14ac:dyDescent="0.2">
      <c r="A99" s="139">
        <v>2112</v>
      </c>
      <c r="B99" s="138" t="s">
        <v>645</v>
      </c>
      <c r="C99" s="140">
        <v>4763.93</v>
      </c>
      <c r="D99" s="140">
        <v>2450551.98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2398895.35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2398895.35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2398895.35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7948700.3099999996</v>
      </c>
      <c r="D113" s="143">
        <f>D47+D48-D102</f>
        <v>1602263.1099999999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2019-02-13T21:19:08Z</cp:lastPrinted>
  <dcterms:created xsi:type="dcterms:W3CDTF">2012-12-11T20:36:24Z</dcterms:created>
  <dcterms:modified xsi:type="dcterms:W3CDTF">2022-07-12T15:07:04Z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