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_Panteras_4\Dropbox\TODOS JCN\Estados Financieros 2022\2do Trimestre\"/>
    </mc:Choice>
  </mc:AlternateContent>
  <bookViews>
    <workbookView xWindow="0" yWindow="0" windowWidth="28800" windowHeight="12132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E35" i="1"/>
  <c r="I31" i="1"/>
  <c r="I30" i="1" s="1"/>
  <c r="F30" i="1"/>
  <c r="D35" i="1"/>
  <c r="G35" i="1"/>
  <c r="F18" i="1"/>
  <c r="F6" i="1"/>
  <c r="F35" i="1" s="1"/>
  <c r="I9" i="1"/>
  <c r="I25" i="1"/>
  <c r="I22" i="1"/>
  <c r="F25" i="1"/>
  <c r="F9" i="1"/>
  <c r="F22" i="1"/>
  <c r="I19" i="1"/>
  <c r="I18" i="1" s="1"/>
  <c r="I6" i="1"/>
  <c r="I35" i="1" l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<sst xmlns="http://schemas.openxmlformats.org/spreadsheetml/2006/main" count="66" uniqueCount="66">
  <si>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</si>
  <si>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</si>
  <si>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</si>
  <si>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</si>
  <si>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</si>
  <si>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</si>
  <si>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</si>
  <si>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</si>
  <si>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</si>
  <si>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</si>
  <si>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</si>
  <si>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</si>
  <si>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</si>
  <si>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</si>
  <si>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</si>
  <si>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</si>
  <si>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</si>
  <si>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</si>
  <si>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</si>
  <si>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</si>
  <si>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</si>
  <si>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</si>
  <si>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</si>
  <si>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</si>
  <si>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</si>
  <si>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</si>
  <si>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</si>
  <si>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</si>
  <si>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</si>
  <si>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</si>
  <si>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</si>
  <si>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</si>
  <si>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</si>
  <si>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</si>
  <si>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</si>
  <si>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</si>
  <si>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</si>
  <si>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</si>
  <si>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</si>
  <si>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</si>
  <si>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</si>
  <si>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</si>
  <si>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</si>
  <si>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</si>
  <si>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</si>
  <si>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</si>
  <si>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</si>
  <si>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</si>
  <si>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</si>
  <si>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</si>
  <si>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</si>
  <si>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</si>
  <si>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</si>
  <si>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</si>
  <si>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</si>
  <si>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</si>
  <si>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</si>
  <si>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</si>
  <si>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</si>
  <si>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</si>
  <si>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</si>
  <si>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</si>
  <si>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</si>
  <si>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</si>
  <si>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</si>
  <si>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UNIVERSIDAD TECNOLOGICA DE SAN MIGUEL ALLENDE
Gasto por Categoría Programática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</si>
</sst>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H18" sqref="H18"/>
    </sheetView>
  </sheetViews>
  <sheetFormatPr baseColWidth="10" defaultColWidth="11.44140625" defaultRowHeight="10.199999999999999" x14ac:dyDescent="0.2"/>
  <cols>
    <col min="1" max="1" width="0.33203125" style="1" customWidth="1"/>
    <col min="2" max="2" width="1.10937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9" width="15.6640625" style="2" customWidth="1"/>
    <col min="10" max="16384" width="11.441406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42769765.420000002</v>
      </c>
      <c r="E9" s="16">
        <f>SUM(E10:E17)</f>
        <v>20265295.620000001</v>
      </c>
      <c r="F9" s="16">
        <f t="shared" ref="F9:I9" si="1">SUM(F10:F17)</f>
        <v>63035061.039999999</v>
      </c>
      <c r="G9" s="16">
        <f t="shared" si="1"/>
        <v>22814226.27</v>
      </c>
      <c r="H9" s="16">
        <f t="shared" si="1"/>
        <v>22739276.27</v>
      </c>
      <c r="I9" s="16">
        <f t="shared" si="1"/>
        <v>40220834.769999996</v>
      </c>
    </row>
    <row r="10" spans="1:9" x14ac:dyDescent="0.2">
      <c r="A10" s="15" t="s">
        <v>43</v>
      </c>
      <c r="B10" s="6"/>
      <c r="C10" s="3" t="s">
        <v>4</v>
      </c>
      <c r="D10" s="17">
        <v>28261970.039999999</v>
      </c>
      <c r="E10" s="17">
        <v>19381208.48</v>
      </c>
      <c r="F10" s="17">
        <f t="shared" ref="F10:F17" si="2">D10+E10</f>
        <v>47643178.519999996</v>
      </c>
      <c r="G10" s="17">
        <v>17225782.73</v>
      </c>
      <c r="H10" s="17">
        <v>17150832.73</v>
      </c>
      <c r="I10" s="17">
        <f t="shared" ref="I10:I17" si="3">F10-G10</f>
        <v>30417395.789999995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14507795.380000001</v>
      </c>
      <c r="E12" s="17">
        <v>884087.14</v>
      </c>
      <c r="F12" s="17">
        <f t="shared" si="2"/>
        <v>15391882.520000001</v>
      </c>
      <c r="G12" s="17">
        <v>5588443.54</v>
      </c>
      <c r="H12" s="17">
        <v>5588443.54</v>
      </c>
      <c r="I12" s="17">
        <f t="shared" si="3"/>
        <v>9803438.9800000004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3427460.58</v>
      </c>
      <c r="E18" s="16">
        <f>SUM(E19:E21)</f>
        <v>128760</v>
      </c>
      <c r="F18" s="16">
        <f t="shared" ref="F18:I18" si="4">SUM(F19:F21)</f>
        <v>3556220.58</v>
      </c>
      <c r="G18" s="16">
        <f t="shared" si="4"/>
        <v>887976.29</v>
      </c>
      <c r="H18" s="16">
        <f t="shared" si="4"/>
        <v>887976.29</v>
      </c>
      <c r="I18" s="16">
        <f t="shared" si="4"/>
        <v>2668244.29</v>
      </c>
    </row>
    <row r="19" spans="1:9" x14ac:dyDescent="0.2">
      <c r="A19" s="15" t="s">
        <v>51</v>
      </c>
      <c r="B19" s="6"/>
      <c r="C19" s="3" t="s">
        <v>13</v>
      </c>
      <c r="D19" s="17">
        <v>3427460.58</v>
      </c>
      <c r="E19" s="17">
        <v>128760</v>
      </c>
      <c r="F19" s="17">
        <f t="shared" ref="F19:F21" si="5">D19+E19</f>
        <v>3556220.58</v>
      </c>
      <c r="G19" s="17">
        <v>887976.29</v>
      </c>
      <c r="H19" s="17">
        <v>887976.29</v>
      </c>
      <c r="I19" s="17">
        <f t="shared" ref="I19:I21" si="6">F19-G19</f>
        <v>2668244.29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3">
      <c r="B35" s="19" t="s">
        <v>31</v>
      </c>
      <c r="C35" s="20"/>
      <c r="D35" s="18">
        <f>SUM(D6+D9+D18+D22+D25+D30+D32+D33+D34)</f>
        <v>46197226</v>
      </c>
      <c r="E35" s="18">
        <f t="shared" ref="E35:I35" si="16">SUM(E6+E9+E18+E22+E25+E30+E32+E33+E34)</f>
        <v>20394055.620000001</v>
      </c>
      <c r="F35" s="18">
        <f t="shared" si="16"/>
        <v>66591281.619999997</v>
      </c>
      <c r="G35" s="18">
        <f t="shared" si="16"/>
        <v>23702202.559999999</v>
      </c>
      <c r="H35" s="18">
        <f t="shared" si="16"/>
        <v>23627252.559999999</v>
      </c>
      <c r="I35" s="18">
        <f t="shared" si="16"/>
        <v>42889079.059999995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Utsma_Panteras_4</cp:lastModifiedBy>
  <cp:lastPrinted>2017-03-30T22:19:49Z</cp:lastPrinted>
  <dcterms:created xsi:type="dcterms:W3CDTF">2012-12-11T21:13:37Z</dcterms:created>
  <dcterms:modified xsi:type="dcterms:W3CDTF">2022-07-12T15:10:20Z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