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8800" windowHeight="12132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75" i="6"/>
  <c r="H67" i="6"/>
  <c r="H59" i="6"/>
  <c r="H51" i="6"/>
  <c r="H35" i="6"/>
  <c r="H12" i="6"/>
  <c r="H11" i="6"/>
  <c r="H9" i="6"/>
  <c r="E76" i="6"/>
  <c r="H76" i="6" s="1"/>
  <c r="E75" i="6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H55" i="6" s="1"/>
  <c r="E54" i="6"/>
  <c r="H54" i="6" s="1"/>
  <c r="E52" i="6"/>
  <c r="H52" i="6" s="1"/>
  <c r="E51" i="6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E53" i="6" l="1"/>
  <c r="H53" i="6" s="1"/>
  <c r="E43" i="6"/>
  <c r="H43" i="6" s="1"/>
  <c r="E33" i="6"/>
  <c r="H33" i="6" s="1"/>
  <c r="E23" i="6"/>
  <c r="H23" i="6" s="1"/>
  <c r="E13" i="6"/>
  <c r="H13" i="6" s="1"/>
  <c r="E5" i="6"/>
  <c r="D77" i="6"/>
  <c r="G77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<sst xmlns="http://schemas.openxmlformats.org/spreadsheetml/2006/main" count="203" uniqueCount="142">
  <si>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</si>
  <si>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</si>
  <si>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</si>
  <si>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</si>
  <si>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</si>
  <si>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</si>
  <si>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</si>
  <si>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</si>
  <si>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</si>
  <si>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</si>
  <si>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</si>
  <si>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</si>
  <si>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</si>
  <si>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</si>
  <si>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</si>
  <si>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</si>
  <si>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</si>
  <si>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</si>
  <si>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</si>
  <si>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</si>
  <si>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</si>
  <si>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</si>
  <si>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</si>
  <si>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</si>
  <si>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</si>
  <si>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</si>
  <si>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</si>
  <si>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</si>
  <si>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</si>
  <si>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</si>
  <si>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</si>
  <si>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</si>
  <si>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</si>
  <si>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</si>
  <si>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</si>
  <si>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</si>
  <si>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</si>
  <si>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</si>
  <si>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</si>
  <si>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</si>
  <si>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</si>
  <si>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</si>
  <si>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</si>
  <si>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</si>
  <si>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</si>
  <si>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</si>
  <si>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</si>
  <si>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</si>
  <si>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</si>
  <si>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</si>
  <si>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</si>
  <si>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</si>
  <si>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</si>
  <si>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</si>
  <si>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</si>
  <si>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</si>
  <si>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</si>
  <si>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</si>
  <si>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</si>
  <si>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</si>
  <si>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</si>
  <si>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</si>
  <si>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</si>
  <si>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</si>
  <si>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</si>
  <si>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</si>
  <si>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</si>
  <si>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</si>
  <si>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</si>
  <si>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</si>
  <si>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</si>
  <si>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</si>
  <si>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</si>
  <si>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</si>
  <si>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</si>
  <si>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</si>
  <si>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</si>
  <si>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</si>
  <si>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</si>
  <si>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</si>
  <si>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</si>
  <si>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</si>
  <si>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</si>
  <si>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</si>
  <si>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</si>
  <si>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</si>
  <si>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</si>
  <si>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</si>
  <si>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</si>
  <si>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</si>
  <si>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</si>
  <si>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</si>
  <si>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</si>
  <si>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</si>
  <si>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</si>
  <si>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</si>
  <si>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</si>
  <si>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</si>
  <si>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</si>
  <si>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</si>
  <si>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</si>
  <si>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</si>
  <si>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</si>
  <si>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</si>
  <si>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</si>
  <si>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</si>
  <si>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</si>
  <si>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</si>
  <si>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</si>
  <si>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</si>
  <si>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</si>
  <si>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</si>
  <si>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</si>
  <si>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</si>
  <si>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</si>
  <si>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</si>
  <si>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</si>
  <si>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</si>
  <si>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</si>
  <si>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</si>
  <si>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</si>
  <si>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</si>
  <si>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</si>
  <si>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</si>
  <si>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</si>
  <si>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</si>
  <si>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</si>
  <si>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</si>
  <si>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</si>
  <si>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</si>
  <si>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UNIVERSIDAD TECNOLOGICA DE SAN MIGUEL ALLENDE
Estado Analítico del Ejercicio del Presupuesto de Egresos
Clasificación por Objeto del Gasto (Capítulo y Concepto)
Del 1 de Enero al 30 de Junio de 2022</t>
  </si>
  <si>
    <t>UNIVERSIDAD TECNOLOGICA DE SAN MIGUEL ALLENDE
Estado Analítico del Ejercicio del Presupuesto de Egresos
Clasificación Económica (por Tipo de Gasto)
Del 1 de Enero al 30 de Junio de 2022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</si>
  <si>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</si>
  <si>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</si>
  <si>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</si>
  <si>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</si>
  <si>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</si>
  <si>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</si>
  <si>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</si>
  <si>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UNIVERSIDAD TECNOLOGICA DE SAN MIGUEL ALLENDE
Estado Analítico del Ejercicio del Presupuesto de Egresos
Clasificación Administrativa
Del 1 de Enero al 30 de Junio de 2022</t>
  </si>
  <si>
    <t>UNIVERSIDAD TECNOLOGICA DE SAN MIGUEL ALLENDE
Estado Analítico del Ejercicio del Presupuesto de Egresos
Clasificación Administrativa (Sector Paraestatal)
Del 1 de Enero al 30 de Junio de 2022</t>
  </si>
  <si>
    <t>UNIVERSIDAD TECNOLOGICA DE SAN MIGUEL ALLENDE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</si>
</sst>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41" t="s">
        <v>130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30421951.119999997</v>
      </c>
      <c r="D5" s="34">
        <f>SUM(D6:D12)</f>
        <v>884367.1</v>
      </c>
      <c r="E5" s="34">
        <f>C5+D5</f>
        <v>31306318.219999999</v>
      </c>
      <c r="F5" s="34">
        <f>SUM(F6:F12)</f>
        <v>14208162.699999999</v>
      </c>
      <c r="G5" s="34">
        <f>SUM(G6:G12)</f>
        <v>14133212.699999999</v>
      </c>
      <c r="H5" s="34">
        <f>E5-F5</f>
        <v>17098155.52</v>
      </c>
    </row>
    <row r="6" spans="1:8" x14ac:dyDescent="0.2">
      <c r="A6" s="28">
        <v>1100</v>
      </c>
      <c r="B6" s="10" t="s">
        <v>68</v>
      </c>
      <c r="C6" s="12">
        <v>15773976.6</v>
      </c>
      <c r="D6" s="12">
        <v>-184215.59</v>
      </c>
      <c r="E6" s="12">
        <f t="shared" ref="E6:E69" si="0">C6+D6</f>
        <v>15589761.01</v>
      </c>
      <c r="F6" s="12">
        <v>7168484.5999999996</v>
      </c>
      <c r="G6" s="12">
        <v>7168484.5999999996</v>
      </c>
      <c r="H6" s="12">
        <f t="shared" ref="H6:H69" si="1">E6-F6</f>
        <v>8421276.4100000001</v>
      </c>
    </row>
    <row r="7" spans="1:8" x14ac:dyDescent="0.2">
      <c r="A7" s="28">
        <v>1200</v>
      </c>
      <c r="B7" s="10" t="s">
        <v>69</v>
      </c>
      <c r="C7" s="12">
        <v>5505473.5</v>
      </c>
      <c r="D7" s="12">
        <v>405091.17</v>
      </c>
      <c r="E7" s="12">
        <f t="shared" si="0"/>
        <v>5910564.6699999999</v>
      </c>
      <c r="F7" s="12">
        <v>2826345.5</v>
      </c>
      <c r="G7" s="12">
        <v>2826345.5</v>
      </c>
      <c r="H7" s="12">
        <f t="shared" si="1"/>
        <v>3084219.17</v>
      </c>
    </row>
    <row r="8" spans="1:8" x14ac:dyDescent="0.2">
      <c r="A8" s="28">
        <v>1300</v>
      </c>
      <c r="B8" s="10" t="s">
        <v>70</v>
      </c>
      <c r="C8" s="12">
        <v>3317528.56</v>
      </c>
      <c r="D8" s="12">
        <v>327395.25</v>
      </c>
      <c r="E8" s="12">
        <f t="shared" si="0"/>
        <v>3644923.81</v>
      </c>
      <c r="F8" s="12">
        <v>776234</v>
      </c>
      <c r="G8" s="12">
        <v>776234</v>
      </c>
      <c r="H8" s="12">
        <f t="shared" si="1"/>
        <v>2868689.81</v>
      </c>
    </row>
    <row r="9" spans="1:8" x14ac:dyDescent="0.2">
      <c r="A9" s="28">
        <v>1400</v>
      </c>
      <c r="B9" s="10" t="s">
        <v>34</v>
      </c>
      <c r="C9" s="12">
        <v>4674974.0599999996</v>
      </c>
      <c r="D9" s="12">
        <v>91625.76</v>
      </c>
      <c r="E9" s="12">
        <f t="shared" si="0"/>
        <v>4766599.8199999994</v>
      </c>
      <c r="F9" s="12">
        <v>2675003.9900000002</v>
      </c>
      <c r="G9" s="12">
        <v>2600053.9900000002</v>
      </c>
      <c r="H9" s="12">
        <f t="shared" si="1"/>
        <v>2091595.8299999991</v>
      </c>
    </row>
    <row r="10" spans="1:8" x14ac:dyDescent="0.2">
      <c r="A10" s="28">
        <v>1500</v>
      </c>
      <c r="B10" s="10" t="s">
        <v>71</v>
      </c>
      <c r="C10" s="12">
        <v>1149998.3999999999</v>
      </c>
      <c r="D10" s="12">
        <v>244470.51</v>
      </c>
      <c r="E10" s="12">
        <f t="shared" si="0"/>
        <v>1394468.91</v>
      </c>
      <c r="F10" s="12">
        <v>762094.61</v>
      </c>
      <c r="G10" s="12">
        <v>762094.61</v>
      </c>
      <c r="H10" s="12">
        <f t="shared" si="1"/>
        <v>632374.29999999993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72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60</v>
      </c>
      <c r="B13" s="6"/>
      <c r="C13" s="35">
        <f>SUM(C14:C22)</f>
        <v>2665277.4000000004</v>
      </c>
      <c r="D13" s="35">
        <f>SUM(D14:D22)</f>
        <v>6250919.2500000009</v>
      </c>
      <c r="E13" s="35">
        <f t="shared" si="0"/>
        <v>8916196.6500000022</v>
      </c>
      <c r="F13" s="35">
        <f>SUM(F14:F22)</f>
        <v>4183641.9499999997</v>
      </c>
      <c r="G13" s="35">
        <f>SUM(G14:G22)</f>
        <v>4183641.9499999997</v>
      </c>
      <c r="H13" s="35">
        <f t="shared" si="1"/>
        <v>4732554.700000003</v>
      </c>
    </row>
    <row r="14" spans="1:8" x14ac:dyDescent="0.2">
      <c r="A14" s="28">
        <v>2100</v>
      </c>
      <c r="B14" s="10" t="s">
        <v>73</v>
      </c>
      <c r="C14" s="12">
        <v>802500</v>
      </c>
      <c r="D14" s="12">
        <v>301586.40000000002</v>
      </c>
      <c r="E14" s="12">
        <f t="shared" si="0"/>
        <v>1104086.3999999999</v>
      </c>
      <c r="F14" s="12">
        <v>393689.55</v>
      </c>
      <c r="G14" s="12">
        <v>393689.55</v>
      </c>
      <c r="H14" s="12">
        <f t="shared" si="1"/>
        <v>710396.84999999986</v>
      </c>
    </row>
    <row r="15" spans="1:8" x14ac:dyDescent="0.2">
      <c r="A15" s="28">
        <v>2200</v>
      </c>
      <c r="B15" s="10" t="s">
        <v>74</v>
      </c>
      <c r="C15" s="12">
        <v>129507.41</v>
      </c>
      <c r="D15" s="12">
        <v>5609860.6900000004</v>
      </c>
      <c r="E15" s="12">
        <f t="shared" si="0"/>
        <v>5739368.1000000006</v>
      </c>
      <c r="F15" s="12">
        <v>3377405.3</v>
      </c>
      <c r="G15" s="12">
        <v>3377405.3</v>
      </c>
      <c r="H15" s="12">
        <f t="shared" si="1"/>
        <v>2361962.8000000007</v>
      </c>
    </row>
    <row r="16" spans="1:8" x14ac:dyDescent="0.2">
      <c r="A16" s="28">
        <v>2300</v>
      </c>
      <c r="B16" s="10" t="s">
        <v>75</v>
      </c>
      <c r="C16" s="12">
        <v>50000</v>
      </c>
      <c r="D16" s="12">
        <v>524.78</v>
      </c>
      <c r="E16" s="12">
        <f t="shared" si="0"/>
        <v>50524.78</v>
      </c>
      <c r="F16" s="12">
        <v>524.78</v>
      </c>
      <c r="G16" s="12">
        <v>524.78</v>
      </c>
      <c r="H16" s="12">
        <f t="shared" si="1"/>
        <v>50000</v>
      </c>
    </row>
    <row r="17" spans="1:8" x14ac:dyDescent="0.2">
      <c r="A17" s="28">
        <v>2400</v>
      </c>
      <c r="B17" s="10" t="s">
        <v>76</v>
      </c>
      <c r="C17" s="12">
        <v>46436.9</v>
      </c>
      <c r="D17" s="12">
        <v>-16378.96</v>
      </c>
      <c r="E17" s="12">
        <f t="shared" si="0"/>
        <v>30057.940000000002</v>
      </c>
      <c r="F17" s="12">
        <v>4312.1400000000003</v>
      </c>
      <c r="G17" s="12">
        <v>4312.1400000000003</v>
      </c>
      <c r="H17" s="12">
        <f t="shared" si="1"/>
        <v>25745.800000000003</v>
      </c>
    </row>
    <row r="18" spans="1:8" x14ac:dyDescent="0.2">
      <c r="A18" s="28">
        <v>2500</v>
      </c>
      <c r="B18" s="10" t="s">
        <v>77</v>
      </c>
      <c r="C18" s="12">
        <v>326000</v>
      </c>
      <c r="D18" s="12">
        <v>67201</v>
      </c>
      <c r="E18" s="12">
        <f t="shared" si="0"/>
        <v>393201</v>
      </c>
      <c r="F18" s="12">
        <v>68635.16</v>
      </c>
      <c r="G18" s="12">
        <v>68635.16</v>
      </c>
      <c r="H18" s="12">
        <f t="shared" si="1"/>
        <v>324565.83999999997</v>
      </c>
    </row>
    <row r="19" spans="1:8" x14ac:dyDescent="0.2">
      <c r="A19" s="28">
        <v>2600</v>
      </c>
      <c r="B19" s="10" t="s">
        <v>78</v>
      </c>
      <c r="C19" s="12">
        <v>212933.09</v>
      </c>
      <c r="D19" s="12">
        <v>0</v>
      </c>
      <c r="E19" s="12">
        <f t="shared" si="0"/>
        <v>212933.09</v>
      </c>
      <c r="F19" s="12">
        <v>145765.29999999999</v>
      </c>
      <c r="G19" s="12">
        <v>145765.29999999999</v>
      </c>
      <c r="H19" s="12">
        <f t="shared" si="1"/>
        <v>67167.790000000008</v>
      </c>
    </row>
    <row r="20" spans="1:8" x14ac:dyDescent="0.2">
      <c r="A20" s="28">
        <v>2700</v>
      </c>
      <c r="B20" s="10" t="s">
        <v>79</v>
      </c>
      <c r="C20" s="12">
        <v>962900</v>
      </c>
      <c r="D20" s="12">
        <v>138109.72</v>
      </c>
      <c r="E20" s="12">
        <f t="shared" si="0"/>
        <v>1101009.72</v>
      </c>
      <c r="F20" s="12">
        <v>193309.72</v>
      </c>
      <c r="G20" s="12">
        <v>193309.72</v>
      </c>
      <c r="H20" s="12">
        <f t="shared" si="1"/>
        <v>907700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135000</v>
      </c>
      <c r="D22" s="12">
        <v>150015.62</v>
      </c>
      <c r="E22" s="12">
        <f t="shared" si="0"/>
        <v>285015.62</v>
      </c>
      <c r="F22" s="12">
        <v>0</v>
      </c>
      <c r="G22" s="12">
        <v>0</v>
      </c>
      <c r="H22" s="12">
        <f t="shared" si="1"/>
        <v>285015.62</v>
      </c>
    </row>
    <row r="23" spans="1:8" x14ac:dyDescent="0.2">
      <c r="A23" s="29" t="s">
        <v>61</v>
      </c>
      <c r="B23" s="6"/>
      <c r="C23" s="35">
        <f>SUM(C24:C32)</f>
        <v>10576302.279999997</v>
      </c>
      <c r="D23" s="35">
        <f>SUM(D24:D32)</f>
        <v>6466113.1100000003</v>
      </c>
      <c r="E23" s="35">
        <f t="shared" si="0"/>
        <v>17042415.389999997</v>
      </c>
      <c r="F23" s="35">
        <f>SUM(F24:F32)</f>
        <v>5030664.9200000009</v>
      </c>
      <c r="G23" s="35">
        <f>SUM(G24:G32)</f>
        <v>5030664.9200000009</v>
      </c>
      <c r="H23" s="35">
        <f t="shared" si="1"/>
        <v>12011750.469999995</v>
      </c>
    </row>
    <row r="24" spans="1:8" x14ac:dyDescent="0.2">
      <c r="A24" s="28">
        <v>3100</v>
      </c>
      <c r="B24" s="10" t="s">
        <v>82</v>
      </c>
      <c r="C24" s="12">
        <v>1025938.37</v>
      </c>
      <c r="D24" s="12">
        <v>97056</v>
      </c>
      <c r="E24" s="12">
        <f t="shared" si="0"/>
        <v>1122994.3700000001</v>
      </c>
      <c r="F24" s="12">
        <v>369312.1</v>
      </c>
      <c r="G24" s="12">
        <v>369312.1</v>
      </c>
      <c r="H24" s="12">
        <f t="shared" si="1"/>
        <v>753682.27000000014</v>
      </c>
    </row>
    <row r="25" spans="1:8" x14ac:dyDescent="0.2">
      <c r="A25" s="28">
        <v>3200</v>
      </c>
      <c r="B25" s="10" t="s">
        <v>83</v>
      </c>
      <c r="C25" s="12">
        <v>1038766</v>
      </c>
      <c r="D25" s="12">
        <v>495217.2</v>
      </c>
      <c r="E25" s="12">
        <f t="shared" si="0"/>
        <v>1533983.2</v>
      </c>
      <c r="F25" s="12">
        <v>510742.99</v>
      </c>
      <c r="G25" s="12">
        <v>510742.99</v>
      </c>
      <c r="H25" s="12">
        <f t="shared" si="1"/>
        <v>1023240.21</v>
      </c>
    </row>
    <row r="26" spans="1:8" x14ac:dyDescent="0.2">
      <c r="A26" s="28">
        <v>3300</v>
      </c>
      <c r="B26" s="10" t="s">
        <v>84</v>
      </c>
      <c r="C26" s="12">
        <v>3997492.82</v>
      </c>
      <c r="D26" s="12">
        <v>532457.19999999995</v>
      </c>
      <c r="E26" s="12">
        <f t="shared" si="0"/>
        <v>4529950.0199999996</v>
      </c>
      <c r="F26" s="12">
        <v>1623926.29</v>
      </c>
      <c r="G26" s="12">
        <v>1623926.29</v>
      </c>
      <c r="H26" s="12">
        <f t="shared" si="1"/>
        <v>2906023.7299999995</v>
      </c>
    </row>
    <row r="27" spans="1:8" x14ac:dyDescent="0.2">
      <c r="A27" s="28">
        <v>3400</v>
      </c>
      <c r="B27" s="10" t="s">
        <v>85</v>
      </c>
      <c r="C27" s="12">
        <v>25000</v>
      </c>
      <c r="D27" s="12">
        <v>83945.99</v>
      </c>
      <c r="E27" s="12">
        <f t="shared" si="0"/>
        <v>108945.99</v>
      </c>
      <c r="F27" s="12">
        <v>31496.45</v>
      </c>
      <c r="G27" s="12">
        <v>31496.45</v>
      </c>
      <c r="H27" s="12">
        <f t="shared" si="1"/>
        <v>77449.540000000008</v>
      </c>
    </row>
    <row r="28" spans="1:8" x14ac:dyDescent="0.2">
      <c r="A28" s="28">
        <v>3500</v>
      </c>
      <c r="B28" s="10" t="s">
        <v>86</v>
      </c>
      <c r="C28" s="12">
        <v>2349196.21</v>
      </c>
      <c r="D28" s="12">
        <v>5087439.9800000004</v>
      </c>
      <c r="E28" s="12">
        <f t="shared" si="0"/>
        <v>7436636.1900000004</v>
      </c>
      <c r="F28" s="12">
        <v>2131167.14</v>
      </c>
      <c r="G28" s="12">
        <v>2131167.14</v>
      </c>
      <c r="H28" s="12">
        <f t="shared" si="1"/>
        <v>5305469.0500000007</v>
      </c>
    </row>
    <row r="29" spans="1:8" x14ac:dyDescent="0.2">
      <c r="A29" s="28">
        <v>3600</v>
      </c>
      <c r="B29" s="10" t="s">
        <v>87</v>
      </c>
      <c r="C29" s="12">
        <v>710000</v>
      </c>
      <c r="D29" s="12">
        <v>0</v>
      </c>
      <c r="E29" s="12">
        <f t="shared" si="0"/>
        <v>710000</v>
      </c>
      <c r="F29" s="12">
        <v>0</v>
      </c>
      <c r="G29" s="12">
        <v>0</v>
      </c>
      <c r="H29" s="12">
        <f t="shared" si="1"/>
        <v>710000</v>
      </c>
    </row>
    <row r="30" spans="1:8" x14ac:dyDescent="0.2">
      <c r="A30" s="28">
        <v>3700</v>
      </c>
      <c r="B30" s="10" t="s">
        <v>88</v>
      </c>
      <c r="C30" s="12">
        <v>50537</v>
      </c>
      <c r="D30" s="12">
        <v>102752.69</v>
      </c>
      <c r="E30" s="12">
        <f t="shared" si="0"/>
        <v>153289.69</v>
      </c>
      <c r="F30" s="12">
        <v>25703.43</v>
      </c>
      <c r="G30" s="12">
        <v>25703.43</v>
      </c>
      <c r="H30" s="12">
        <f t="shared" si="1"/>
        <v>127586.26000000001</v>
      </c>
    </row>
    <row r="31" spans="1:8" x14ac:dyDescent="0.2">
      <c r="A31" s="28">
        <v>3800</v>
      </c>
      <c r="B31" s="10" t="s">
        <v>89</v>
      </c>
      <c r="C31" s="12">
        <v>325740</v>
      </c>
      <c r="D31" s="12">
        <v>0</v>
      </c>
      <c r="E31" s="12">
        <f t="shared" si="0"/>
        <v>325740</v>
      </c>
      <c r="F31" s="12">
        <v>21851.200000000001</v>
      </c>
      <c r="G31" s="12">
        <v>21851.200000000001</v>
      </c>
      <c r="H31" s="12">
        <f t="shared" si="1"/>
        <v>303888.8</v>
      </c>
    </row>
    <row r="32" spans="1:8" x14ac:dyDescent="0.2">
      <c r="A32" s="28">
        <v>3900</v>
      </c>
      <c r="B32" s="10" t="s">
        <v>18</v>
      </c>
      <c r="C32" s="12">
        <v>1053631.8799999999</v>
      </c>
      <c r="D32" s="12">
        <v>67244.05</v>
      </c>
      <c r="E32" s="12">
        <f t="shared" si="0"/>
        <v>1120875.93</v>
      </c>
      <c r="F32" s="12">
        <v>316465.32</v>
      </c>
      <c r="G32" s="12">
        <v>316465.32</v>
      </c>
      <c r="H32" s="12">
        <f t="shared" si="1"/>
        <v>804410.60999999987</v>
      </c>
    </row>
    <row r="33" spans="1:8" x14ac:dyDescent="0.2">
      <c r="A33" s="29" t="s">
        <v>62</v>
      </c>
      <c r="B33" s="6"/>
      <c r="C33" s="35">
        <f>SUM(C34:C42)</f>
        <v>216750</v>
      </c>
      <c r="D33" s="35">
        <f>SUM(D34:D42)</f>
        <v>0</v>
      </c>
      <c r="E33" s="35">
        <f t="shared" si="0"/>
        <v>216750</v>
      </c>
      <c r="F33" s="35">
        <f>SUM(F34:F42)</f>
        <v>64705.1</v>
      </c>
      <c r="G33" s="35">
        <f>SUM(G34:G42)</f>
        <v>64705.1</v>
      </c>
      <c r="H33" s="35">
        <f t="shared" si="1"/>
        <v>152044.9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91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93</v>
      </c>
      <c r="C37" s="12">
        <v>216750</v>
      </c>
      <c r="D37" s="12">
        <v>0</v>
      </c>
      <c r="E37" s="12">
        <f t="shared" si="0"/>
        <v>216750</v>
      </c>
      <c r="F37" s="12">
        <v>64705.1</v>
      </c>
      <c r="G37" s="12">
        <v>64705.1</v>
      </c>
      <c r="H37" s="12">
        <f t="shared" si="1"/>
        <v>152044.9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1345790</v>
      </c>
      <c r="D43" s="35">
        <f>SUM(D44:D52)</f>
        <v>6577101.1600000001</v>
      </c>
      <c r="E43" s="35">
        <f t="shared" si="0"/>
        <v>7922891.1600000001</v>
      </c>
      <c r="F43" s="35">
        <f>SUM(F44:F52)</f>
        <v>0</v>
      </c>
      <c r="G43" s="35">
        <f>SUM(G44:G52)</f>
        <v>0</v>
      </c>
      <c r="H43" s="35">
        <f t="shared" si="1"/>
        <v>7922891.1600000001</v>
      </c>
    </row>
    <row r="44" spans="1:8" x14ac:dyDescent="0.2">
      <c r="A44" s="28">
        <v>5100</v>
      </c>
      <c r="B44" s="10" t="s">
        <v>97</v>
      </c>
      <c r="C44" s="12">
        <v>330790</v>
      </c>
      <c r="D44" s="12">
        <v>360000</v>
      </c>
      <c r="E44" s="12">
        <f t="shared" si="0"/>
        <v>690790</v>
      </c>
      <c r="F44" s="12">
        <v>0</v>
      </c>
      <c r="G44" s="12">
        <v>0</v>
      </c>
      <c r="H44" s="12">
        <f t="shared" si="1"/>
        <v>690790</v>
      </c>
    </row>
    <row r="45" spans="1:8" x14ac:dyDescent="0.2">
      <c r="A45" s="28">
        <v>5200</v>
      </c>
      <c r="B45" s="10" t="s">
        <v>98</v>
      </c>
      <c r="C45" s="12">
        <v>160000</v>
      </c>
      <c r="D45" s="12">
        <v>0</v>
      </c>
      <c r="E45" s="12">
        <f t="shared" si="0"/>
        <v>160000</v>
      </c>
      <c r="F45" s="12">
        <v>0</v>
      </c>
      <c r="G45" s="12">
        <v>0</v>
      </c>
      <c r="H45" s="12">
        <f t="shared" si="1"/>
        <v>160000</v>
      </c>
    </row>
    <row r="46" spans="1:8" x14ac:dyDescent="0.2">
      <c r="A46" s="28">
        <v>5300</v>
      </c>
      <c r="B46" s="10" t="s">
        <v>99</v>
      </c>
      <c r="C46" s="12">
        <v>700000</v>
      </c>
      <c r="D46" s="12">
        <v>0</v>
      </c>
      <c r="E46" s="12">
        <f t="shared" si="0"/>
        <v>700000</v>
      </c>
      <c r="F46" s="12">
        <v>0</v>
      </c>
      <c r="G46" s="12">
        <v>0</v>
      </c>
      <c r="H46" s="12">
        <f t="shared" si="1"/>
        <v>700000</v>
      </c>
    </row>
    <row r="47" spans="1:8" x14ac:dyDescent="0.2">
      <c r="A47" s="28">
        <v>5400</v>
      </c>
      <c r="B47" s="10" t="s">
        <v>100</v>
      </c>
      <c r="C47" s="12">
        <v>0</v>
      </c>
      <c r="D47" s="12">
        <v>900000</v>
      </c>
      <c r="E47" s="12">
        <f t="shared" si="0"/>
        <v>900000</v>
      </c>
      <c r="F47" s="12">
        <v>0</v>
      </c>
      <c r="G47" s="12">
        <v>0</v>
      </c>
      <c r="H47" s="12">
        <f t="shared" si="1"/>
        <v>900000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155000</v>
      </c>
      <c r="D49" s="12">
        <v>5317101.16</v>
      </c>
      <c r="E49" s="12">
        <f t="shared" si="0"/>
        <v>5472101.1600000001</v>
      </c>
      <c r="F49" s="12">
        <v>0</v>
      </c>
      <c r="G49" s="12">
        <v>0</v>
      </c>
      <c r="H49" s="12">
        <f t="shared" si="1"/>
        <v>5472101.1600000001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105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64</v>
      </c>
      <c r="B53" s="6"/>
      <c r="C53" s="35">
        <f>SUM(C54:C56)</f>
        <v>971155.2</v>
      </c>
      <c r="D53" s="35">
        <f>SUM(D54:D56)</f>
        <v>215555</v>
      </c>
      <c r="E53" s="35">
        <f t="shared" si="0"/>
        <v>1186710.2</v>
      </c>
      <c r="F53" s="35">
        <f>SUM(F54:F56)</f>
        <v>215027.89</v>
      </c>
      <c r="G53" s="35">
        <f>SUM(G54:G56)</f>
        <v>215027.89</v>
      </c>
      <c r="H53" s="35">
        <f t="shared" si="1"/>
        <v>971682.30999999994</v>
      </c>
    </row>
    <row r="54" spans="1:8" x14ac:dyDescent="0.2">
      <c r="A54" s="28">
        <v>6100</v>
      </c>
      <c r="B54" s="10" t="s">
        <v>106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107</v>
      </c>
      <c r="C55" s="12">
        <v>971155.2</v>
      </c>
      <c r="D55" s="12">
        <v>215555</v>
      </c>
      <c r="E55" s="12">
        <f t="shared" si="0"/>
        <v>1186710.2</v>
      </c>
      <c r="F55" s="12">
        <v>215027.89</v>
      </c>
      <c r="G55" s="12">
        <v>215027.89</v>
      </c>
      <c r="H55" s="12">
        <f t="shared" si="1"/>
        <v>971682.30999999994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66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67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116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117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46197226</v>
      </c>
      <c r="D77" s="37">
        <f t="shared" si="4"/>
        <v>20394055.620000001</v>
      </c>
      <c r="E77" s="37">
        <f t="shared" si="4"/>
        <v>66591281.620000005</v>
      </c>
      <c r="F77" s="37">
        <f t="shared" si="4"/>
        <v>23702202.560000002</v>
      </c>
      <c r="G77" s="37">
        <f t="shared" si="4"/>
        <v>23627252.560000002</v>
      </c>
      <c r="H77" s="37">
        <f t="shared" si="4"/>
        <v>42889079.060000002</v>
      </c>
    </row>
    <row r="79" spans="1:8" x14ac:dyDescent="0.2">
      <c r="A79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41" t="s">
        <v>131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43880280.799999997</v>
      </c>
      <c r="D5" s="38">
        <v>13601399.460000001</v>
      </c>
      <c r="E5" s="38">
        <f>C5+D5</f>
        <v>57481680.259999998</v>
      </c>
      <c r="F5" s="38">
        <v>23487174.670000002</v>
      </c>
      <c r="G5" s="38">
        <v>23412224.670000002</v>
      </c>
      <c r="H5" s="38">
        <f>E5-F5</f>
        <v>33994505.589999996</v>
      </c>
    </row>
    <row r="6" spans="1:8" x14ac:dyDescent="0.2">
      <c r="A6" s="5"/>
      <c r="B6" s="13" t="s">
        <v>1</v>
      </c>
      <c r="C6" s="38">
        <v>2316945.2000000002</v>
      </c>
      <c r="D6" s="38">
        <v>6792656.1600000001</v>
      </c>
      <c r="E6" s="38">
        <f>C6+D6</f>
        <v>9109601.3599999994</v>
      </c>
      <c r="F6" s="38">
        <v>215027.89</v>
      </c>
      <c r="G6" s="38">
        <v>215027.89</v>
      </c>
      <c r="H6" s="38">
        <f>E6-F6</f>
        <v>8894573.4699999988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46197226</v>
      </c>
      <c r="D10" s="37">
        <f t="shared" si="0"/>
        <v>20394055.620000001</v>
      </c>
      <c r="E10" s="37">
        <f t="shared" si="0"/>
        <v>66591281.619999997</v>
      </c>
      <c r="F10" s="37">
        <f t="shared" si="0"/>
        <v>23702202.560000002</v>
      </c>
      <c r="G10" s="37">
        <f t="shared" si="0"/>
        <v>23627252.560000002</v>
      </c>
      <c r="H10" s="37">
        <f t="shared" si="0"/>
        <v>42889079.059999995</v>
      </c>
    </row>
    <row r="12" spans="1:8" x14ac:dyDescent="0.2">
      <c r="A12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8" width="18.285156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132</v>
      </c>
      <c r="C6" s="12">
        <v>5223801.32</v>
      </c>
      <c r="D6" s="12">
        <v>8672643.9700000007</v>
      </c>
      <c r="E6" s="12">
        <f>C6+D6</f>
        <v>13896445.290000001</v>
      </c>
      <c r="F6" s="12">
        <v>1756288.4</v>
      </c>
      <c r="G6" s="12">
        <v>1756288.4</v>
      </c>
      <c r="H6" s="12">
        <f>E6-F6</f>
        <v>12140156.890000001</v>
      </c>
    </row>
    <row r="7" spans="1:8" x14ac:dyDescent="0.2">
      <c r="A7" s="4"/>
      <c r="B7" s="15" t="s">
        <v>133</v>
      </c>
      <c r="C7" s="12">
        <v>25512877.239999998</v>
      </c>
      <c r="D7" s="12">
        <v>9779958.0199999996</v>
      </c>
      <c r="E7" s="12">
        <f t="shared" ref="E7:E12" si="0">C7+D7</f>
        <v>35292835.259999998</v>
      </c>
      <c r="F7" s="12">
        <v>15189413.51</v>
      </c>
      <c r="G7" s="12">
        <v>15114463.51</v>
      </c>
      <c r="H7" s="12">
        <f t="shared" ref="H7:H12" si="1">E7-F7</f>
        <v>20103421.75</v>
      </c>
    </row>
    <row r="8" spans="1:8" x14ac:dyDescent="0.2">
      <c r="A8" s="4"/>
      <c r="B8" s="15" t="s">
        <v>134</v>
      </c>
      <c r="C8" s="12">
        <v>2922309.19</v>
      </c>
      <c r="D8" s="12">
        <v>386201.81</v>
      </c>
      <c r="E8" s="12">
        <f t="shared" si="0"/>
        <v>3308511</v>
      </c>
      <c r="F8" s="12">
        <v>1154979.53</v>
      </c>
      <c r="G8" s="12">
        <v>1154979.53</v>
      </c>
      <c r="H8" s="12">
        <f t="shared" si="1"/>
        <v>2153531.4699999997</v>
      </c>
    </row>
    <row r="9" spans="1:8" x14ac:dyDescent="0.2">
      <c r="A9" s="4"/>
      <c r="B9" s="15" t="s">
        <v>135</v>
      </c>
      <c r="C9" s="12">
        <v>11972546.720000001</v>
      </c>
      <c r="D9" s="12">
        <v>1163955.6599999999</v>
      </c>
      <c r="E9" s="12">
        <f t="shared" si="0"/>
        <v>13136502.380000001</v>
      </c>
      <c r="F9" s="12">
        <v>5214452.9000000004</v>
      </c>
      <c r="G9" s="12">
        <v>5214452.9000000004</v>
      </c>
      <c r="H9" s="12">
        <f t="shared" si="1"/>
        <v>7922049.4800000004</v>
      </c>
    </row>
    <row r="10" spans="1:8" x14ac:dyDescent="0.2">
      <c r="A10" s="4"/>
      <c r="B10" s="15" t="s">
        <v>136</v>
      </c>
      <c r="C10" s="12">
        <v>78307.03</v>
      </c>
      <c r="D10" s="12">
        <v>-40000</v>
      </c>
      <c r="E10" s="12">
        <f t="shared" si="0"/>
        <v>38307.03</v>
      </c>
      <c r="F10" s="12">
        <v>1920.2</v>
      </c>
      <c r="G10" s="12">
        <v>1920.2</v>
      </c>
      <c r="H10" s="12">
        <f t="shared" si="1"/>
        <v>36386.83</v>
      </c>
    </row>
    <row r="11" spans="1:8" x14ac:dyDescent="0.2">
      <c r="A11" s="4"/>
      <c r="B11" s="15" t="s">
        <v>137</v>
      </c>
      <c r="C11" s="12">
        <v>287990</v>
      </c>
      <c r="D11" s="12">
        <v>431296.16</v>
      </c>
      <c r="E11" s="12">
        <f t="shared" si="0"/>
        <v>719286.15999999992</v>
      </c>
      <c r="F11" s="12">
        <v>230933.38</v>
      </c>
      <c r="G11" s="12">
        <v>230933.38</v>
      </c>
      <c r="H11" s="12">
        <f t="shared" si="1"/>
        <v>488352.77999999991</v>
      </c>
    </row>
    <row r="12" spans="1:8" x14ac:dyDescent="0.2">
      <c r="A12" s="4"/>
      <c r="B12" s="15" t="s">
        <v>138</v>
      </c>
      <c r="C12" s="12">
        <v>199394.5</v>
      </c>
      <c r="D12" s="12">
        <v>0</v>
      </c>
      <c r="E12" s="12">
        <f t="shared" si="0"/>
        <v>199394.5</v>
      </c>
      <c r="F12" s="12">
        <v>154214.64000000001</v>
      </c>
      <c r="G12" s="12">
        <v>154214.64000000001</v>
      </c>
      <c r="H12" s="12">
        <f t="shared" si="1"/>
        <v>45179.859999999986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51</v>
      </c>
      <c r="C14" s="40">
        <f t="shared" ref="C14:H14" si="2">SUM(C6:C13)</f>
        <v>46197226</v>
      </c>
      <c r="D14" s="40">
        <f t="shared" si="2"/>
        <v>20394055.620000001</v>
      </c>
      <c r="E14" s="40">
        <f t="shared" si="2"/>
        <v>66591281.619999997</v>
      </c>
      <c r="F14" s="40">
        <f t="shared" si="2"/>
        <v>23702202.560000002</v>
      </c>
      <c r="G14" s="40">
        <f t="shared" si="2"/>
        <v>23627252.560000002</v>
      </c>
      <c r="H14" s="40">
        <f t="shared" si="2"/>
        <v>42889079.060000002</v>
      </c>
    </row>
    <row r="17" spans="1:8" ht="45" customHeight="1" x14ac:dyDescent="0.2">
      <c r="A17" s="41" t="s">
        <v>126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52</v>
      </c>
      <c r="B18" s="47"/>
      <c r="C18" s="41" t="s">
        <v>58</v>
      </c>
      <c r="D18" s="42"/>
      <c r="E18" s="42"/>
      <c r="F18" s="42"/>
      <c r="G18" s="43"/>
      <c r="H18" s="44" t="s">
        <v>57</v>
      </c>
    </row>
    <row r="19" spans="1:8" ht="20.399999999999999" x14ac:dyDescent="0.2">
      <c r="A19" s="48"/>
      <c r="B19" s="49"/>
      <c r="C19" s="8" t="s">
        <v>53</v>
      </c>
      <c r="D19" s="8" t="s">
        <v>123</v>
      </c>
      <c r="E19" s="8" t="s">
        <v>54</v>
      </c>
      <c r="F19" s="8" t="s">
        <v>55</v>
      </c>
      <c r="G19" s="8" t="s">
        <v>56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124</v>
      </c>
      <c r="F20" s="9">
        <v>4</v>
      </c>
      <c r="G20" s="9">
        <v>5</v>
      </c>
      <c r="H20" s="9" t="s">
        <v>125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128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51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52</v>
      </c>
      <c r="B29" s="47"/>
      <c r="C29" s="41" t="s">
        <v>58</v>
      </c>
      <c r="D29" s="42"/>
      <c r="E29" s="42"/>
      <c r="F29" s="42"/>
      <c r="G29" s="43"/>
      <c r="H29" s="44" t="s">
        <v>57</v>
      </c>
    </row>
    <row r="30" spans="1:8" ht="20.399999999999999" x14ac:dyDescent="0.2">
      <c r="A30" s="48"/>
      <c r="B30" s="49"/>
      <c r="C30" s="8" t="s">
        <v>53</v>
      </c>
      <c r="D30" s="8" t="s">
        <v>123</v>
      </c>
      <c r="E30" s="8" t="s">
        <v>54</v>
      </c>
      <c r="F30" s="8" t="s">
        <v>55</v>
      </c>
      <c r="G30" s="8" t="s">
        <v>56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124</v>
      </c>
      <c r="F31" s="9">
        <v>4</v>
      </c>
      <c r="G31" s="9">
        <v>5</v>
      </c>
      <c r="H31" s="9" t="s">
        <v>125</v>
      </c>
    </row>
    <row r="32" spans="1:8" x14ac:dyDescent="0.2">
      <c r="A32" s="4"/>
      <c r="B32" s="19" t="s">
        <v>12</v>
      </c>
      <c r="C32" s="12">
        <v>46197226</v>
      </c>
      <c r="D32" s="12">
        <v>20394055.620000001</v>
      </c>
      <c r="E32" s="12">
        <f t="shared" ref="E32:E38" si="6">C32+D32</f>
        <v>66591281.620000005</v>
      </c>
      <c r="F32" s="12">
        <v>23702202.559999999</v>
      </c>
      <c r="G32" s="12">
        <v>23627252.559999999</v>
      </c>
      <c r="H32" s="12">
        <f t="shared" ref="H32:H38" si="7">E32-F32</f>
        <v>42889079.060000002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51</v>
      </c>
      <c r="C39" s="40">
        <f t="shared" ref="C39:H39" si="8">SUM(C32:C38)</f>
        <v>46197226</v>
      </c>
      <c r="D39" s="40">
        <f t="shared" si="8"/>
        <v>20394055.620000001</v>
      </c>
      <c r="E39" s="40">
        <f t="shared" si="8"/>
        <v>66591281.620000005</v>
      </c>
      <c r="F39" s="40">
        <f t="shared" si="8"/>
        <v>23702202.559999999</v>
      </c>
      <c r="G39" s="40">
        <f t="shared" si="8"/>
        <v>23627252.559999999</v>
      </c>
      <c r="H39" s="40">
        <f t="shared" si="8"/>
        <v>42889079.060000002</v>
      </c>
    </row>
    <row r="41" spans="1:8" x14ac:dyDescent="0.2">
      <c r="A41" s="1" t="s">
        <v>127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C5" sqref="C5:H37"/>
    </sheetView>
  </sheetViews>
  <sheetFormatPr baseColWidth="10" defaultColWidth="12" defaultRowHeight="10.199999999999999" x14ac:dyDescent="0.2"/>
  <cols>
    <col min="1" max="1" width="1.28515625" style="3" customWidth="1"/>
    <col min="2" max="2" width="79" style="3" customWidth="1"/>
    <col min="3" max="8" width="18.285156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199394.5</v>
      </c>
      <c r="D5" s="35">
        <f t="shared" si="0"/>
        <v>0</v>
      </c>
      <c r="E5" s="35">
        <f t="shared" si="0"/>
        <v>199394.5</v>
      </c>
      <c r="F5" s="35">
        <f t="shared" si="0"/>
        <v>154214.64000000001</v>
      </c>
      <c r="G5" s="35">
        <f t="shared" si="0"/>
        <v>154214.64000000001</v>
      </c>
      <c r="H5" s="35">
        <f t="shared" si="0"/>
        <v>45179.859999999986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129</v>
      </c>
      <c r="C8" s="12">
        <v>199394.5</v>
      </c>
      <c r="D8" s="12">
        <v>0</v>
      </c>
      <c r="E8" s="12">
        <f t="shared" si="1"/>
        <v>199394.5</v>
      </c>
      <c r="F8" s="12">
        <v>154214.64000000001</v>
      </c>
      <c r="G8" s="12">
        <v>154214.64000000001</v>
      </c>
      <c r="H8" s="12">
        <f t="shared" si="2"/>
        <v>45179.859999999986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45997831.5</v>
      </c>
      <c r="D14" s="35">
        <f t="shared" si="3"/>
        <v>20394055.620000001</v>
      </c>
      <c r="E14" s="35">
        <f t="shared" si="3"/>
        <v>66391887.120000005</v>
      </c>
      <c r="F14" s="35">
        <f t="shared" si="3"/>
        <v>23547987.920000002</v>
      </c>
      <c r="G14" s="35">
        <f t="shared" si="3"/>
        <v>23473037.920000002</v>
      </c>
      <c r="H14" s="35">
        <f t="shared" si="3"/>
        <v>42843899.200000003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45997831.5</v>
      </c>
      <c r="D19" s="12">
        <v>20394055.620000001</v>
      </c>
      <c r="E19" s="12">
        <f t="shared" si="5"/>
        <v>66391887.120000005</v>
      </c>
      <c r="F19" s="12">
        <v>23547987.920000002</v>
      </c>
      <c r="G19" s="12">
        <v>23473037.920000002</v>
      </c>
      <c r="H19" s="12">
        <f t="shared" si="4"/>
        <v>42843899.200000003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46197226</v>
      </c>
      <c r="D37" s="40">
        <f t="shared" si="12"/>
        <v>20394055.620000001</v>
      </c>
      <c r="E37" s="40">
        <f t="shared" si="12"/>
        <v>66591281.620000005</v>
      </c>
      <c r="F37" s="40">
        <f t="shared" si="12"/>
        <v>23702202.560000002</v>
      </c>
      <c r="G37" s="40">
        <f t="shared" si="12"/>
        <v>23627252.560000002</v>
      </c>
      <c r="H37" s="40">
        <f t="shared" si="12"/>
        <v>42889079.060000002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127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2018-07-14T22:21:14Z</cp:lastPrinted>
  <dcterms:created xsi:type="dcterms:W3CDTF">2014-02-10T03:37:14Z</dcterms:created>
  <dcterms:modified xsi:type="dcterms:W3CDTF">2022-07-12T15:08:19Z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