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31" i="4" l="1"/>
  <c r="G31" i="4"/>
  <c r="D16" i="4"/>
  <c r="G16" i="4"/>
  <c r="D21" i="4"/>
  <c r="G21" i="4"/>
  <c r="D39" i="4" l="1"/>
  <c r="G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<sst xmlns="http://schemas.openxmlformats.org/spreadsheetml/2006/main" count="99" uniqueCount="51">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</sst>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9" xfId="8" quotePrefix="1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0" borderId="8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8" xfId="8" applyFont="1" applyFill="1" applyBorder="1" applyAlignment="1" applyProtection="1">
      <alignment horizontal="center" vertical="top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0" fontId="7" fillId="0" borderId="10" xfId="8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2" borderId="4" xfId="8" applyFont="1" applyFill="1" applyBorder="1" applyAlignment="1">
      <alignment vertical="center"/>
    </xf>
    <xf numFmtId="0" fontId="8" fillId="2" borderId="2" xfId="8" applyFont="1" applyFill="1" applyBorder="1" applyAlignment="1">
      <alignment vertical="center"/>
    </xf>
    <xf numFmtId="0" fontId="8" fillId="2" borderId="3" xfId="8" applyFont="1" applyFill="1" applyBorder="1" applyAlignment="1">
      <alignment vertical="center"/>
    </xf>
    <xf numFmtId="0" fontId="8" fillId="2" borderId="4" xfId="8" applyFont="1" applyFill="1" applyBorder="1" applyAlignment="1">
      <alignment vertical="center" wrapText="1"/>
    </xf>
    <xf numFmtId="0" fontId="8" fillId="2" borderId="2" xfId="8" applyFont="1" applyFill="1" applyBorder="1" applyAlignment="1">
      <alignment vertical="center" wrapText="1"/>
    </xf>
    <xf numFmtId="0" fontId="8" fillId="2" borderId="3" xfId="8" applyFont="1" applyFill="1" applyBorder="1" applyAlignment="1">
      <alignment vertical="center" wrapText="1"/>
    </xf>
    <xf numFmtId="0" fontId="8" fillId="0" borderId="5" xfId="8" applyFont="1" applyFill="1" applyBorder="1" applyAlignment="1" applyProtection="1">
      <alignment vertical="top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8" fillId="2" borderId="12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J19" sqref="J1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7" t="s">
        <v>50</v>
      </c>
      <c r="B1" s="44"/>
      <c r="C1" s="44"/>
      <c r="D1" s="44"/>
      <c r="E1" s="44"/>
      <c r="F1" s="44"/>
      <c r="G1" s="48"/>
    </row>
    <row r="2" spans="1:8" s="3" customFormat="1" x14ac:dyDescent="0.2">
      <c r="A2" s="36" t="s">
        <v>14</v>
      </c>
      <c r="B2" s="44" t="s">
        <v>22</v>
      </c>
      <c r="C2" s="44"/>
      <c r="D2" s="44"/>
      <c r="E2" s="44"/>
      <c r="F2" s="44"/>
      <c r="G2" s="45" t="s">
        <v>19</v>
      </c>
    </row>
    <row r="3" spans="1:8" s="1" customFormat="1" ht="24.95" customHeight="1" x14ac:dyDescent="0.2">
      <c r="A3" s="37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6"/>
    </row>
    <row r="4" spans="1:8" s="1" customFormat="1" x14ac:dyDescent="0.2">
      <c r="A4" s="38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4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4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4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4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4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4" t="s">
        <v>41</v>
      </c>
    </row>
    <row r="11" spans="1:8" x14ac:dyDescent="0.2">
      <c r="A11" s="32" t="s">
        <v>24</v>
      </c>
      <c r="B11" s="16">
        <v>5646130</v>
      </c>
      <c r="C11" s="16">
        <v>0</v>
      </c>
      <c r="D11" s="16">
        <f t="shared" si="2"/>
        <v>5646130</v>
      </c>
      <c r="E11" s="16">
        <v>1408028.35</v>
      </c>
      <c r="F11" s="16">
        <v>1407071.95</v>
      </c>
      <c r="G11" s="16">
        <f t="shared" si="3"/>
        <v>-4239058.05</v>
      </c>
      <c r="H11" s="34" t="s">
        <v>42</v>
      </c>
    </row>
    <row r="12" spans="1:8" ht="22.5" x14ac:dyDescent="0.2">
      <c r="A12" s="32" t="s">
        <v>25</v>
      </c>
      <c r="B12" s="16">
        <v>20186745</v>
      </c>
      <c r="C12" s="16">
        <v>2646.26</v>
      </c>
      <c r="D12" s="16">
        <f t="shared" si="2"/>
        <v>20189391.260000002</v>
      </c>
      <c r="E12" s="16">
        <v>4092149.78</v>
      </c>
      <c r="F12" s="16">
        <v>2645.78</v>
      </c>
      <c r="G12" s="16">
        <f t="shared" si="3"/>
        <v>-20184099.219999999</v>
      </c>
      <c r="H12" s="34" t="s">
        <v>43</v>
      </c>
    </row>
    <row r="13" spans="1:8" ht="22.5" x14ac:dyDescent="0.2">
      <c r="A13" s="32" t="s">
        <v>26</v>
      </c>
      <c r="B13" s="16">
        <v>20364351</v>
      </c>
      <c r="C13" s="16">
        <v>0</v>
      </c>
      <c r="D13" s="16">
        <f t="shared" si="2"/>
        <v>20364351</v>
      </c>
      <c r="E13" s="16">
        <v>4505643.45</v>
      </c>
      <c r="F13" s="16">
        <v>2976068.02</v>
      </c>
      <c r="G13" s="16">
        <f t="shared" si="3"/>
        <v>-17388282.98</v>
      </c>
      <c r="H13" s="34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4" t="s">
        <v>45</v>
      </c>
    </row>
    <row r="15" spans="1:8" x14ac:dyDescent="0.2">
      <c r="B15" s="12"/>
      <c r="C15" s="12"/>
      <c r="D15" s="12"/>
      <c r="E15" s="12"/>
      <c r="F15" s="12"/>
      <c r="G15" s="12"/>
      <c r="H15" s="34" t="s">
        <v>46</v>
      </c>
    </row>
    <row r="16" spans="1:8" x14ac:dyDescent="0.2">
      <c r="A16" s="9" t="s">
        <v>13</v>
      </c>
      <c r="B16" s="17">
        <f>SUM(B5:B14)</f>
        <v>46197226</v>
      </c>
      <c r="C16" s="17">
        <f t="shared" ref="C16:G16" si="6">SUM(C5:C14)</f>
        <v>2646.26</v>
      </c>
      <c r="D16" s="17">
        <f t="shared" si="6"/>
        <v>46199872.260000005</v>
      </c>
      <c r="E16" s="17">
        <f t="shared" si="6"/>
        <v>10005821.58</v>
      </c>
      <c r="F16" s="10">
        <f t="shared" si="6"/>
        <v>4385785.75</v>
      </c>
      <c r="G16" s="11">
        <f t="shared" si="6"/>
        <v>-41811440.25</v>
      </c>
      <c r="H16" s="34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4" t="s">
        <v>46</v>
      </c>
    </row>
    <row r="18" spans="1:8" ht="10.15" customHeight="1" x14ac:dyDescent="0.2">
      <c r="A18" s="39" t="s">
        <v>23</v>
      </c>
      <c r="B18" s="44" t="s">
        <v>22</v>
      </c>
      <c r="C18" s="44"/>
      <c r="D18" s="44"/>
      <c r="E18" s="44"/>
      <c r="F18" s="44"/>
      <c r="G18" s="45" t="s">
        <v>19</v>
      </c>
      <c r="H18" s="34" t="s">
        <v>46</v>
      </c>
    </row>
    <row r="19" spans="1:8" ht="22.5" x14ac:dyDescent="0.2">
      <c r="A19" s="40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6"/>
      <c r="H19" s="34" t="s">
        <v>46</v>
      </c>
    </row>
    <row r="20" spans="1:8" x14ac:dyDescent="0.2">
      <c r="A20" s="41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4" t="s">
        <v>46</v>
      </c>
    </row>
    <row r="21" spans="1:8" x14ac:dyDescent="0.2">
      <c r="A21" s="30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4" t="s">
        <v>46</v>
      </c>
    </row>
    <row r="22" spans="1:8" x14ac:dyDescent="0.2">
      <c r="A22" s="13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4" t="s">
        <v>37</v>
      </c>
    </row>
    <row r="23" spans="1:8" x14ac:dyDescent="0.2">
      <c r="A23" s="13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4" t="s">
        <v>47</v>
      </c>
    </row>
    <row r="24" spans="1:8" x14ac:dyDescent="0.2">
      <c r="A24" s="13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4" t="s">
        <v>38</v>
      </c>
    </row>
    <row r="25" spans="1:8" x14ac:dyDescent="0.2">
      <c r="A25" s="13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4" t="s">
        <v>39</v>
      </c>
    </row>
    <row r="26" spans="1:8" x14ac:dyDescent="0.2">
      <c r="A26" s="13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4" t="s">
        <v>40</v>
      </c>
    </row>
    <row r="27" spans="1:8" x14ac:dyDescent="0.2">
      <c r="A27" s="13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4" t="s">
        <v>41</v>
      </c>
    </row>
    <row r="28" spans="1:8" ht="22.5" x14ac:dyDescent="0.2">
      <c r="A28" s="13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4" t="s">
        <v>43</v>
      </c>
    </row>
    <row r="29" spans="1:8" ht="22.5" x14ac:dyDescent="0.2">
      <c r="A29" s="13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4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4" t="s">
        <v>46</v>
      </c>
    </row>
    <row r="31" spans="1:8" ht="41.25" customHeight="1" x14ac:dyDescent="0.2">
      <c r="A31" s="42" t="s">
        <v>48</v>
      </c>
      <c r="B31" s="20">
        <f t="shared" ref="B31:G31" si="14">SUM(B32:B35)</f>
        <v>26010481</v>
      </c>
      <c r="C31" s="20">
        <f t="shared" si="14"/>
        <v>0</v>
      </c>
      <c r="D31" s="20">
        <f t="shared" si="14"/>
        <v>26010481</v>
      </c>
      <c r="E31" s="20">
        <f t="shared" si="14"/>
        <v>5913671.8000000007</v>
      </c>
      <c r="F31" s="20">
        <f t="shared" si="14"/>
        <v>4383139.97</v>
      </c>
      <c r="G31" s="20">
        <f t="shared" si="14"/>
        <v>-21627341.030000001</v>
      </c>
      <c r="H31" s="34" t="s">
        <v>46</v>
      </c>
    </row>
    <row r="32" spans="1:8" x14ac:dyDescent="0.2">
      <c r="A32" s="13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4" t="s">
        <v>47</v>
      </c>
    </row>
    <row r="33" spans="1:8" x14ac:dyDescent="0.2">
      <c r="A33" s="13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4" t="s">
        <v>40</v>
      </c>
    </row>
    <row r="34" spans="1:8" x14ac:dyDescent="0.2">
      <c r="A34" s="13" t="s">
        <v>32</v>
      </c>
      <c r="B34" s="19">
        <v>5646130</v>
      </c>
      <c r="C34" s="19">
        <v>0</v>
      </c>
      <c r="D34" s="19">
        <f>B34+C34</f>
        <v>5646130</v>
      </c>
      <c r="E34" s="19">
        <v>1408028.35</v>
      </c>
      <c r="F34" s="19">
        <v>1407071.95</v>
      </c>
      <c r="G34" s="19">
        <f t="shared" si="15"/>
        <v>-4239058.05</v>
      </c>
      <c r="H34" s="34" t="s">
        <v>42</v>
      </c>
    </row>
    <row r="35" spans="1:8" ht="22.5" x14ac:dyDescent="0.2">
      <c r="A35" s="13" t="s">
        <v>26</v>
      </c>
      <c r="B35" s="19">
        <v>20364351</v>
      </c>
      <c r="C35" s="19">
        <v>0</v>
      </c>
      <c r="D35" s="19">
        <f>B35+C35</f>
        <v>20364351</v>
      </c>
      <c r="E35" s="19">
        <v>4505643.45</v>
      </c>
      <c r="F35" s="19">
        <v>2976068.02</v>
      </c>
      <c r="G35" s="19">
        <f t="shared" ref="G35" si="16">F35-B35</f>
        <v>-17388282.98</v>
      </c>
      <c r="H35" s="34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4" t="s">
        <v>46</v>
      </c>
    </row>
    <row r="37" spans="1:8" x14ac:dyDescent="0.2">
      <c r="A37" s="31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4" t="s">
        <v>46</v>
      </c>
    </row>
    <row r="38" spans="1:8" x14ac:dyDescent="0.2">
      <c r="A38" s="13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4" t="s">
        <v>45</v>
      </c>
    </row>
    <row r="39" spans="1:8" x14ac:dyDescent="0.2">
      <c r="A39" s="14" t="s">
        <v>13</v>
      </c>
      <c r="B39" s="17">
        <f>SUM(B37+B31+B21)</f>
        <v>26010481</v>
      </c>
      <c r="C39" s="17">
        <f t="shared" ref="C39:G39" si="18">SUM(C37+C31+C21)</f>
        <v>0</v>
      </c>
      <c r="D39" s="17">
        <f t="shared" si="18"/>
        <v>26010481</v>
      </c>
      <c r="E39" s="17">
        <f t="shared" si="18"/>
        <v>5913671.8000000007</v>
      </c>
      <c r="F39" s="17">
        <f t="shared" si="18"/>
        <v>4383139.97</v>
      </c>
      <c r="G39" s="11">
        <f t="shared" si="18"/>
        <v>-21627341.030000001</v>
      </c>
      <c r="H39" s="34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4" t="s">
        <v>46</v>
      </c>
    </row>
    <row r="41" spans="1:8" x14ac:dyDescent="0.2">
      <c r="A41" s="35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30.75" customHeight="1" x14ac:dyDescent="0.2">
      <c r="A44" s="43" t="s">
        <v>36</v>
      </c>
      <c r="B44" s="43"/>
      <c r="C44" s="43"/>
      <c r="D44" s="43"/>
      <c r="E44" s="43"/>
      <c r="F44" s="43"/>
      <c r="G44" s="43"/>
    </row>
  </sheetData>
  <sheetProtection formatCells="0" formatColumns="0" formatRows="0" insertRows="0" autoFilter="0"/>
  <mergeCells count="6">
    <mergeCell ref="A1:G1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ADMIN-Finanzas</cp:lastModifiedBy>
  <cp:lastPrinted>2022-05-17T16:17:05Z</cp:lastPrinted>
  <dcterms:created xsi:type="dcterms:W3CDTF">2012-12-11T20:48:19Z</dcterms:created>
  <dcterms:modified xsi:type="dcterms:W3CDTF">2022-05-17T16:17:34Z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