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-Finanzas\Desktop\ESTADOS FINANCIEROS 1ER TRIMESTRE 2022-PAGINA UTSMA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EAA!$A$1:$F$24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D3" i="2"/>
  <c r="B3" i="2"/>
  <c r="E12" i="2"/>
  <c r="E4" i="2"/>
  <c r="F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<sst xmlns="http://schemas.openxmlformats.org/spreadsheetml/2006/main" count="27" uniqueCount="27">
  <si>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</si>
  <si>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</si>
  <si>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</si>
  <si>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</si>
  <si>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</si>
  <si>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</si>
  <si>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</si>
  <si>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</si>
  <si>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</si>
  <si>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</si>
  <si>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</si>
  <si>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</si>
  <si>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</si>
  <si>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</si>
  <si>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</si>
  <si>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</si>
  <si>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</si>
  <si>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</si>
  <si>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</si>
  <si>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</si>
  <si>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</si>
  <si>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</si>
  <si>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</si>
  <si>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</si>
  <si>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</si>
  <si>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</si>
  <si>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UNIVERSIDAD TECNOLOGICA DE SAN MIGUEL ALLENDE
Estado Analítico del Activo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</si>
</sst>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A42" sqref="A4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206577210.74000001</v>
      </c>
      <c r="C3" s="5">
        <f t="shared" ref="C3:F3" si="0">C4+C12</f>
        <v>51563649.620000005</v>
      </c>
      <c r="D3" s="5">
        <f t="shared" si="0"/>
        <v>52863889.780000001</v>
      </c>
      <c r="E3" s="5">
        <f t="shared" si="0"/>
        <v>205276970.58000001</v>
      </c>
      <c r="F3" s="5">
        <f t="shared" si="0"/>
        <v>-1300240.159999988</v>
      </c>
    </row>
    <row r="4" spans="1:6" x14ac:dyDescent="0.2">
      <c r="A4" s="6" t="s">
        <v>4</v>
      </c>
      <c r="B4" s="5">
        <f>SUM(B5:B11)</f>
        <v>53313726.939999998</v>
      </c>
      <c r="C4" s="5">
        <f>SUM(C5:C11)</f>
        <v>51348621.730000004</v>
      </c>
      <c r="D4" s="5">
        <f>SUM(D5:D11)</f>
        <v>52863889.780000001</v>
      </c>
      <c r="E4" s="5">
        <f>SUM(E5:E11)</f>
        <v>51798458.890000008</v>
      </c>
      <c r="F4" s="5">
        <f>SUM(F5:F11)</f>
        <v>-1515268.0499999886</v>
      </c>
    </row>
    <row r="5" spans="1:6" x14ac:dyDescent="0.2">
      <c r="A5" s="7" t="s">
        <v>5</v>
      </c>
      <c r="B5" s="8">
        <v>44037953.799999997</v>
      </c>
      <c r="C5" s="8">
        <v>50753152.380000003</v>
      </c>
      <c r="D5" s="8">
        <v>52250971.399999999</v>
      </c>
      <c r="E5" s="8">
        <f>B5+C5-D5</f>
        <v>42540134.780000009</v>
      </c>
      <c r="F5" s="8">
        <f t="shared" ref="F5:F11" si="1">E5-B5</f>
        <v>-1497819.0199999884</v>
      </c>
    </row>
    <row r="6" spans="1:6" x14ac:dyDescent="0.2">
      <c r="A6" s="7" t="s">
        <v>6</v>
      </c>
      <c r="B6" s="8">
        <v>6877741.4299999997</v>
      </c>
      <c r="C6" s="8">
        <v>595469.35</v>
      </c>
      <c r="D6" s="8">
        <v>612918.38</v>
      </c>
      <c r="E6" s="8">
        <f t="shared" ref="E6:E11" si="2">B6+C6-D6</f>
        <v>6860292.3999999994</v>
      </c>
      <c r="F6" s="8">
        <f t="shared" si="1"/>
        <v>-17449.030000000261</v>
      </c>
    </row>
    <row r="7" spans="1:6" x14ac:dyDescent="0.2">
      <c r="A7" s="7" t="s">
        <v>7</v>
      </c>
      <c r="B7" s="8">
        <v>2398031.71</v>
      </c>
      <c r="C7" s="8">
        <v>0</v>
      </c>
      <c r="D7" s="8">
        <v>0</v>
      </c>
      <c r="E7" s="8">
        <f t="shared" si="2"/>
        <v>2398031.71</v>
      </c>
      <c r="F7" s="8">
        <f t="shared" si="1"/>
        <v>0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153263483.80000001</v>
      </c>
      <c r="C12" s="5">
        <f>SUM(C13:C21)</f>
        <v>215027.89</v>
      </c>
      <c r="D12" s="5">
        <f>SUM(D13:D21)</f>
        <v>0</v>
      </c>
      <c r="E12" s="5">
        <f>SUM(E13:E21)</f>
        <v>153478511.69</v>
      </c>
      <c r="F12" s="5">
        <f>SUM(F13:F21)</f>
        <v>215027.8900000006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129179038.53</v>
      </c>
      <c r="C15" s="9">
        <v>215027.89</v>
      </c>
      <c r="D15" s="9">
        <v>0</v>
      </c>
      <c r="E15" s="9">
        <f t="shared" si="4"/>
        <v>129394066.42</v>
      </c>
      <c r="F15" s="9">
        <f t="shared" si="3"/>
        <v>215027.8900000006</v>
      </c>
    </row>
    <row r="16" spans="1:6" x14ac:dyDescent="0.2">
      <c r="A16" s="7" t="s">
        <v>14</v>
      </c>
      <c r="B16" s="8">
        <v>36439427.93</v>
      </c>
      <c r="C16" s="8">
        <v>0</v>
      </c>
      <c r="D16" s="8">
        <v>0</v>
      </c>
      <c r="E16" s="8">
        <f t="shared" si="4"/>
        <v>36439427.93</v>
      </c>
      <c r="F16" s="8">
        <f t="shared" si="3"/>
        <v>0</v>
      </c>
    </row>
    <row r="17" spans="1:6" x14ac:dyDescent="0.2">
      <c r="A17" s="7" t="s">
        <v>15</v>
      </c>
      <c r="B17" s="8">
        <v>0</v>
      </c>
      <c r="C17" s="8">
        <v>0</v>
      </c>
      <c r="D17" s="8">
        <v>0</v>
      </c>
      <c r="E17" s="8">
        <f t="shared" si="4"/>
        <v>0</v>
      </c>
      <c r="F17" s="8">
        <f t="shared" si="3"/>
        <v>0</v>
      </c>
    </row>
    <row r="18" spans="1:6" x14ac:dyDescent="0.2">
      <c r="A18" s="7" t="s">
        <v>16</v>
      </c>
      <c r="B18" s="8">
        <v>-12354982.66</v>
      </c>
      <c r="C18" s="8">
        <v>0</v>
      </c>
      <c r="D18" s="8">
        <v>0</v>
      </c>
      <c r="E18" s="8">
        <f t="shared" si="4"/>
        <v>-12354982.66</v>
      </c>
      <c r="F18" s="8">
        <f t="shared" si="3"/>
        <v>0</v>
      </c>
    </row>
    <row r="19" spans="1:6" x14ac:dyDescent="0.2">
      <c r="A19" s="7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2.75" x14ac:dyDescent="0.2">
      <c r="A23" s="10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ADMIN-Finanzas</cp:lastModifiedBy>
  <cp:lastPrinted>2022-05-17T16:08:51Z</cp:lastPrinted>
  <dcterms:created xsi:type="dcterms:W3CDTF">2014-02-09T04:04:15Z</dcterms:created>
  <dcterms:modified xsi:type="dcterms:W3CDTF">2022-05-17T16:09:32Z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