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esktop\4TO TRIMESTRE 2021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<sst xmlns="http://schemas.openxmlformats.org/spreadsheetml/2006/main" count="27" uniqueCount="27">
  <si>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</si>
  <si>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</si>
  <si>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</si>
  <si>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</si>
  <si>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</si>
  <si>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</si>
  <si>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</si>
  <si>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</si>
  <si>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</si>
  <si>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</si>
  <si>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</si>
  <si>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</si>
  <si>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</si>
  <si>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</si>
  <si>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</si>
  <si>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</si>
  <si>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</si>
  <si>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</si>
  <si>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</si>
  <si>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</si>
  <si>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</si>
  <si>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</si>
  <si>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</si>
  <si>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</si>
  <si>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</si>
  <si>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</si>
  <si>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UNIVERSIDAD TECNOLOGICA DE SAN MIGUEL ALLENDE
Estado Analítico del Activo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</si>
</sst>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1173480</xdr:colOff>
      <xdr:row>29</xdr:row>
      <xdr:rowOff>116205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226820" y="450532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3</xdr:col>
      <xdr:colOff>57113</xdr:colOff>
      <xdr:row>29</xdr:row>
      <xdr:rowOff>114300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895813" y="450342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view="pageBreakPreview" zoomScale="60" zoomScaleNormal="100" workbookViewId="0">
      <selection activeCell="B30" sqref="B30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209560383.76999998</v>
      </c>
      <c r="D4" s="13">
        <f>SUM(D6+D15)</f>
        <v>253710682.97000003</v>
      </c>
      <c r="E4" s="13">
        <f>SUM(E6+E15)</f>
        <v>256693856</v>
      </c>
      <c r="F4" s="13">
        <f>SUM(F6+F15)</f>
        <v>206577210.74000001</v>
      </c>
      <c r="G4" s="13">
        <f>SUM(G6+G15)</f>
        <v>-2983173.0299999788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65134215.640000001</v>
      </c>
      <c r="D6" s="13">
        <f>SUM(D7:D13)</f>
        <v>241827473.35000002</v>
      </c>
      <c r="E6" s="13">
        <f>SUM(E7:E13)</f>
        <v>253647962.05000001</v>
      </c>
      <c r="F6" s="13">
        <f>SUM(F7:F13)</f>
        <v>53313726.940000013</v>
      </c>
      <c r="G6" s="13">
        <f>SUM(G7:G13)</f>
        <v>-11820488.699999984</v>
      </c>
    </row>
    <row r="7" spans="1:7" x14ac:dyDescent="0.2">
      <c r="A7" s="3">
        <v>1110</v>
      </c>
      <c r="B7" s="7" t="s">
        <v>9</v>
      </c>
      <c r="C7" s="18">
        <v>56443359.159999996</v>
      </c>
      <c r="D7" s="18">
        <v>236825470.08000001</v>
      </c>
      <c r="E7" s="18">
        <v>249230875.44</v>
      </c>
      <c r="F7" s="18">
        <f>C7+D7-E7</f>
        <v>44037953.800000012</v>
      </c>
      <c r="G7" s="18">
        <f t="shared" ref="G7:G13" si="0">F7-C7</f>
        <v>-12405405.359999985</v>
      </c>
    </row>
    <row r="8" spans="1:7" x14ac:dyDescent="0.2">
      <c r="A8" s="3">
        <v>1120</v>
      </c>
      <c r="B8" s="7" t="s">
        <v>10</v>
      </c>
      <c r="C8" s="18">
        <v>5751395.0899999999</v>
      </c>
      <c r="D8" s="18">
        <v>4516251.4000000004</v>
      </c>
      <c r="E8" s="18">
        <v>3389905.06</v>
      </c>
      <c r="F8" s="18">
        <f t="shared" ref="F8:F13" si="1">C8+D8-E8</f>
        <v>6877741.4299999997</v>
      </c>
      <c r="G8" s="18">
        <f t="shared" si="0"/>
        <v>1126346.3399999999</v>
      </c>
    </row>
    <row r="9" spans="1:7" x14ac:dyDescent="0.2">
      <c r="A9" s="3">
        <v>1130</v>
      </c>
      <c r="B9" s="7" t="s">
        <v>11</v>
      </c>
      <c r="C9" s="18">
        <v>2939461.39</v>
      </c>
      <c r="D9" s="18">
        <v>485751.87</v>
      </c>
      <c r="E9" s="18">
        <v>1027181.55</v>
      </c>
      <c r="F9" s="18">
        <f t="shared" si="1"/>
        <v>2398031.71</v>
      </c>
      <c r="G9" s="18">
        <f t="shared" si="0"/>
        <v>-541429.68000000017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144426168.13</v>
      </c>
      <c r="D15" s="13">
        <f>SUM(D16:D24)</f>
        <v>11883209.619999999</v>
      </c>
      <c r="E15" s="13">
        <f>SUM(E16:E24)</f>
        <v>3045893.95</v>
      </c>
      <c r="F15" s="13">
        <f>SUM(F16:F24)</f>
        <v>153263483.80000001</v>
      </c>
      <c r="G15" s="13">
        <f>SUM(G16:G24)</f>
        <v>8837315.6700000055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127007330.77</v>
      </c>
      <c r="D18" s="19">
        <v>2171707.7599999998</v>
      </c>
      <c r="E18" s="19">
        <v>0</v>
      </c>
      <c r="F18" s="19">
        <f t="shared" si="3"/>
        <v>129179038.53</v>
      </c>
      <c r="G18" s="19">
        <f t="shared" si="2"/>
        <v>2171707.7600000054</v>
      </c>
    </row>
    <row r="19" spans="1:7" x14ac:dyDescent="0.2">
      <c r="A19" s="3">
        <v>1240</v>
      </c>
      <c r="B19" s="7" t="s">
        <v>18</v>
      </c>
      <c r="C19" s="18">
        <v>26727926.07</v>
      </c>
      <c r="D19" s="18">
        <v>9711501.8599999994</v>
      </c>
      <c r="E19" s="18">
        <v>0</v>
      </c>
      <c r="F19" s="18">
        <f t="shared" si="3"/>
        <v>36439427.93</v>
      </c>
      <c r="G19" s="18">
        <f t="shared" si="2"/>
        <v>9711501.8599999994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-9309088.7100000009</v>
      </c>
      <c r="D21" s="18">
        <v>0</v>
      </c>
      <c r="E21" s="18">
        <v>3045893.95</v>
      </c>
      <c r="F21" s="18">
        <f t="shared" si="3"/>
        <v>-12354982.66</v>
      </c>
      <c r="G21" s="18">
        <f t="shared" si="2"/>
        <v>-3045893.9499999993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2018-03-08T18:40:55Z</cp:lastPrinted>
  <dcterms:created xsi:type="dcterms:W3CDTF">2014-02-09T04:04:15Z</dcterms:created>
  <dcterms:modified xsi:type="dcterms:W3CDTF">2022-01-17T18:08:23Z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