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G35" i="1"/>
  <c r="I31" i="1"/>
  <c r="I30" i="1" s="1"/>
  <c r="F30" i="1"/>
  <c r="D35" i="1"/>
  <c r="E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<sst xmlns="http://schemas.openxmlformats.org/spreadsheetml/2006/main" count="66" uniqueCount="66">
  <si>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</si>
  <si>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</si>
  <si>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</si>
  <si>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</si>
  <si>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</si>
  <si>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</si>
  <si>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</si>
  <si>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</si>
  <si>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</si>
  <si>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</si>
  <si>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</si>
  <si>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</si>
  <si>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</si>
  <si>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</si>
  <si>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</si>
  <si>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</si>
  <si>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</si>
  <si>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</si>
  <si>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</si>
  <si>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</si>
  <si>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</si>
  <si>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</si>
  <si>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</si>
  <si>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</si>
  <si>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</si>
  <si>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</si>
  <si>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</si>
  <si>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</si>
  <si>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</si>
  <si>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</si>
  <si>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</si>
  <si>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</si>
  <si>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</si>
  <si>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</si>
  <si>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</si>
  <si>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</si>
  <si>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</si>
  <si>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</si>
  <si>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</si>
  <si>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</si>
  <si>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</si>
  <si>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</si>
  <si>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</si>
  <si>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</si>
  <si>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</si>
  <si>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</si>
  <si>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</si>
  <si>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</si>
  <si>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</si>
  <si>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</si>
  <si>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</si>
  <si>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</si>
  <si>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</si>
  <si>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</si>
  <si>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</si>
  <si>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</si>
  <si>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</si>
  <si>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</si>
  <si>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</si>
  <si>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</si>
  <si>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</si>
  <si>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</si>
  <si>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</si>
  <si>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</si>
  <si>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</si>
  <si>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TECNOLOGICA DE SAN MIGUEL ALLENDE
Gasto por Categoría Programática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</si>
</sst>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1990725</xdr:colOff>
      <xdr:row>39</xdr:row>
      <xdr:rowOff>85725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2085975" y="639127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562723</xdr:colOff>
      <xdr:row>39</xdr:row>
      <xdr:rowOff>58830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5868148" y="636438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B1" zoomScaleNormal="100" zoomScaleSheetLayoutView="90" workbookViewId="0">
      <selection activeCell="I40" sqref="I40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43866953.259999998</v>
      </c>
      <c r="E9" s="16">
        <f>SUM(E10:E17)</f>
        <v>26161231.639999997</v>
      </c>
      <c r="F9" s="16">
        <f t="shared" ref="F9:I9" si="1">SUM(F10:F17)</f>
        <v>70028184.900000006</v>
      </c>
      <c r="G9" s="16">
        <f t="shared" si="1"/>
        <v>35438023.350000001</v>
      </c>
      <c r="H9" s="16">
        <f t="shared" si="1"/>
        <v>35410257.469999999</v>
      </c>
      <c r="I9" s="16">
        <f t="shared" si="1"/>
        <v>34590161.549999997</v>
      </c>
    </row>
    <row r="10" spans="1:9" x14ac:dyDescent="0.2">
      <c r="A10" s="15" t="s">
        <v>43</v>
      </c>
      <c r="B10" s="6"/>
      <c r="C10" s="3" t="s">
        <v>4</v>
      </c>
      <c r="D10" s="17">
        <v>29628292.899999999</v>
      </c>
      <c r="E10" s="17">
        <v>23579304.239999998</v>
      </c>
      <c r="F10" s="17">
        <f t="shared" ref="F10:F17" si="2">D10+E10</f>
        <v>53207597.140000001</v>
      </c>
      <c r="G10" s="17">
        <v>27774649.93</v>
      </c>
      <c r="H10" s="17">
        <v>27746884.050000001</v>
      </c>
      <c r="I10" s="17">
        <f t="shared" ref="I10:I17" si="3">F10-G10</f>
        <v>25432947.210000001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14238660.359999999</v>
      </c>
      <c r="E12" s="17">
        <v>2581927.4</v>
      </c>
      <c r="F12" s="17">
        <f t="shared" si="2"/>
        <v>16820587.759999998</v>
      </c>
      <c r="G12" s="17">
        <v>7663373.4199999999</v>
      </c>
      <c r="H12" s="17">
        <v>7663373.4199999999</v>
      </c>
      <c r="I12" s="17">
        <f t="shared" si="3"/>
        <v>9157214.339999998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2564522.98</v>
      </c>
      <c r="E18" s="16">
        <f>SUM(E19:E21)</f>
        <v>-334251.75</v>
      </c>
      <c r="F18" s="16">
        <f t="shared" ref="F18:I18" si="4">SUM(F19:F21)</f>
        <v>2230271.23</v>
      </c>
      <c r="G18" s="16">
        <f t="shared" si="4"/>
        <v>1779838.29</v>
      </c>
      <c r="H18" s="16">
        <f t="shared" si="4"/>
        <v>1779838.29</v>
      </c>
      <c r="I18" s="16">
        <f t="shared" si="4"/>
        <v>450432.93999999994</v>
      </c>
    </row>
    <row r="19" spans="1:9" x14ac:dyDescent="0.2">
      <c r="A19" s="15" t="s">
        <v>51</v>
      </c>
      <c r="B19" s="6"/>
      <c r="C19" s="3" t="s">
        <v>13</v>
      </c>
      <c r="D19" s="17">
        <v>2564522.98</v>
      </c>
      <c r="E19" s="17">
        <v>-334251.75</v>
      </c>
      <c r="F19" s="17">
        <f t="shared" ref="F19:F21" si="5">D19+E19</f>
        <v>2230271.23</v>
      </c>
      <c r="G19" s="17">
        <v>1779838.29</v>
      </c>
      <c r="H19" s="17">
        <v>1779838.29</v>
      </c>
      <c r="I19" s="17">
        <f t="shared" ref="I19:I21" si="6">F19-G19</f>
        <v>450432.93999999994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46431476.239999995</v>
      </c>
      <c r="E35" s="18">
        <f t="shared" ref="E35:I35" si="16">SUM(E6+E9+E18+E22+E25+E30+E32+E33+E34)</f>
        <v>25826979.889999997</v>
      </c>
      <c r="F35" s="18">
        <f t="shared" si="16"/>
        <v>72258456.13000001</v>
      </c>
      <c r="G35" s="18">
        <f t="shared" si="16"/>
        <v>37217861.640000001</v>
      </c>
      <c r="H35" s="18">
        <f t="shared" si="16"/>
        <v>37190095.759999998</v>
      </c>
      <c r="I35" s="18">
        <f t="shared" si="16"/>
        <v>35040594.489999995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2021-10-22T16:17:30Z</cp:lastPrinted>
  <dcterms:created xsi:type="dcterms:W3CDTF">2012-12-11T21:13:37Z</dcterms:created>
  <dcterms:modified xsi:type="dcterms:W3CDTF">2021-10-22T16:17:33Z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