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K53" i="1"/>
  <c r="M53" i="1" s="1"/>
  <c r="J53" i="1"/>
  <c r="I53" i="1"/>
  <c r="H53" i="1"/>
  <c r="L53" i="1" s="1"/>
  <c r="M50" i="1"/>
  <c r="L50" i="1"/>
  <c r="G50" i="1"/>
  <c r="G53" i="1" s="1"/>
  <c r="K45" i="1"/>
  <c r="M45" i="1" s="1"/>
  <c r="J45" i="1"/>
  <c r="J55" i="1" s="1"/>
  <c r="I45" i="1"/>
  <c r="H45" i="1"/>
  <c r="H55" i="1" s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45" i="1" s="1"/>
  <c r="G55" i="1" l="1"/>
  <c r="L45" i="1"/>
  <c r="K55" i="1"/>
  <c r="M55" i="1" l="1"/>
  <c r="L55" i="1"/>
</calcChain>
</file>

<file path=xl/sharedStrings.xml><?xml version="1.0" encoding="utf-8"?>
<sst xmlns="http://schemas.openxmlformats.org/spreadsheetml/2006/main" count="75" uniqueCount="55">
  <si>
    <t>UNIVERSIDAD TECNOLOGICA DE SAN MIGUEL ALLENDE
Programas y Proyectos de Inversión
Del 1 de Enero al 30 de Junio de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</si>
  <si>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</si>
  <si>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</si>
  <si>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</si>
  <si>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</si>
  <si>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</si>
  <si>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</si>
  <si>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</si>
  <si>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</si>
  <si>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</si>
  <si>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</si>
  <si>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</si>
  <si>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</si>
  <si>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</si>
  <si>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</si>
  <si>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</si>
  <si>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G1105</t>
  </si>
  <si>
    <t>ADMINISTRACIÓN DE LOS RECURSOS HUMANOS, MATERIALES, FINANCIEROS Y DE SERVICIO DE LA UTSMA</t>
  </si>
  <si>
    <t>EQUIPO DE COMPUTO Y DE TECNOLOGIAS DE LA INFORMACI</t>
  </si>
  <si>
    <t>OTROS MOBILIARIOS Y EQUIPOS DE ADMINISTRACION</t>
  </si>
  <si>
    <t>AUTOMOVILES Y CAMIONES</t>
  </si>
  <si>
    <t>EQUIPO DE COMUNICACION Y TELECOMUNICACION</t>
  </si>
  <si>
    <t>P0783</t>
  </si>
  <si>
    <t>ADMINISTRACION E IMPARTICION DE LOS SERVICIOS EDUCATIVOS EXISTENTES EN LA UTSMA</t>
  </si>
  <si>
    <t>MUEBLES DE OFICINA Y ESTANTERIA</t>
  </si>
  <si>
    <t>EQUIPO Y APARATOS AUDIOVISUALES</t>
  </si>
  <si>
    <t>APARATOS DEPORTIVOS</t>
  </si>
  <si>
    <t>MAQUINARIA Y EQUIPO AGROPECUARIO</t>
  </si>
  <si>
    <t>MAQUINARIA Y EQUIPO INDUSTRIAL</t>
  </si>
  <si>
    <t>SISTEMAS DE AIRE ACONDICIONADO, CALEFACCION Y DE R</t>
  </si>
  <si>
    <t>EQUIPOS DE GENERACION ELECTRICA, APARATOS Y ACCESO</t>
  </si>
  <si>
    <t>HERRAMIENTAS Y MAQUINAS-HERRAMIENTA</t>
  </si>
  <si>
    <t>P0787</t>
  </si>
  <si>
    <t>FORMACIÓN INTEGRAL DEL FORTALECIMIENTO DE LA CALIDAD EDUCATIVA EN LA UTSMA</t>
  </si>
  <si>
    <t>BIENES ARTISTICOS, CULTURALES Y CIENTIFICOS</t>
  </si>
  <si>
    <t>P0789</t>
  </si>
  <si>
    <t>GESTIÓN DE CERTIFICACIÓN DE PROCESOS EN LA UTSMA</t>
  </si>
  <si>
    <t>OTROS EQUIPOS</t>
  </si>
  <si>
    <t>P0790</t>
  </si>
  <si>
    <t>MANTENIMIENTO DE LA INFRAESTRUCTURA DE LA UTSMA</t>
  </si>
  <si>
    <t>MUEBLES, EXCEPTO DE OFICINA Y ESTANTERIA</t>
  </si>
  <si>
    <t>P0792</t>
  </si>
  <si>
    <t>OPERACIÓN DE SERVICIOS DE VINCULACIÓN CON EL ENTORNO EN LA UTSMA</t>
  </si>
  <si>
    <t>P2896</t>
  </si>
  <si>
    <t>ADMINISTRACIÓN E IMPARTICIÓN DE LOS SERVICIOS EDUCATIVOS EXISTENTES, UTSMA COMONFORT</t>
  </si>
  <si>
    <t>Q1594</t>
  </si>
  <si>
    <t>INFRAESTRUCTURA DE LA UNIVERSIDAD TECNOLÓGICA DE S</t>
  </si>
  <si>
    <t>EQUIPO MEDICO Y DE LABORATORIO</t>
  </si>
  <si>
    <t>TOTAL PROGRAMA DE INVERSIÓN DE ADQUISICIONES</t>
  </si>
  <si>
    <t>PROYECTOS DE INVERSIÓN</t>
  </si>
  <si>
    <t>PROGRAMA DE INVERSIÓN DE INFRAESTRUCTURA</t>
  </si>
  <si>
    <t>EDIFICACION NO HABITACIONAL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</si>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</sst>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5" borderId="0" xfId="0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center" vertical="top" wrapText="1"/>
    </xf>
    <xf numFmtId="0" fontId="8" fillId="5" borderId="9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3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2406316</xdr:colOff>
      <xdr:row>57</xdr:row>
      <xdr:rowOff>150395</xdr:rowOff>
    </xdr:from>
    <xdr:to>
      <xdr:col>5</xdr:col>
      <xdr:colOff>1870910</xdr:colOff>
      <xdr:row>63</xdr:row>
      <xdr:rowOff>2340</xdr:rowOff>
    </xdr:to>
    <xdr:sp macro="" textlink="">
      <xdr:nvSpPr>
        <xdr:cNvPr id="2" name="CuadroTexto 1"/>
        <xdr:cNvSpPr txBox="1"/>
      </xdr:nvSpPr>
      <xdr:spPr>
        <a:xfrm>
          <a:off x="3435016" y="11180345"/>
          <a:ext cx="3074569" cy="823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5</xdr:col>
      <xdr:colOff>2613860</xdr:colOff>
      <xdr:row>57</xdr:row>
      <xdr:rowOff>150395</xdr:rowOff>
    </xdr:from>
    <xdr:to>
      <xdr:col>9</xdr:col>
      <xdr:colOff>609600</xdr:colOff>
      <xdr:row>63</xdr:row>
      <xdr:rowOff>2340</xdr:rowOff>
    </xdr:to>
    <xdr:sp macro="" textlink="">
      <xdr:nvSpPr>
        <xdr:cNvPr id="3" name="CuadroTexto 2"/>
        <xdr:cNvSpPr txBox="1"/>
      </xdr:nvSpPr>
      <xdr:spPr>
        <a:xfrm>
          <a:off x="7252535" y="11180345"/>
          <a:ext cx="3196390" cy="823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view="pageBreakPreview" zoomScale="60" zoomScaleNormal="100" workbookViewId="0">
      <selection activeCell="D20" sqref="D20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90" customWidth="1"/>
    <col min="6" max="6" width="42.85546875" style="4" customWidth="1"/>
    <col min="7" max="9" width="11.710937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13.1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5150</v>
      </c>
      <c r="F9" s="45" t="s">
        <v>18</v>
      </c>
      <c r="G9" s="50">
        <f t="shared" ref="G9:G42" si="0">+H9</f>
        <v>0</v>
      </c>
      <c r="H9" s="51">
        <v>0</v>
      </c>
      <c r="I9" s="51">
        <v>254260.92</v>
      </c>
      <c r="J9" s="51">
        <v>189868.79999999999</v>
      </c>
      <c r="K9" s="51">
        <v>189868.79999999999</v>
      </c>
      <c r="L9" s="52">
        <f t="shared" ref="L9:L42" si="1">IFERROR(K9/H9,0)</f>
        <v>0</v>
      </c>
      <c r="M9" s="53">
        <f t="shared" ref="M9:M42" si="2">IFERROR(K9/I9,0)</f>
        <v>0.74674786829214646</v>
      </c>
    </row>
    <row r="10" spans="2:13" x14ac:dyDescent="0.2">
      <c r="B10" s="47"/>
      <c r="C10" s="48"/>
      <c r="D10" s="49"/>
      <c r="E10" s="44">
        <v>5190</v>
      </c>
      <c r="F10" s="45" t="s">
        <v>19</v>
      </c>
      <c r="G10" s="50">
        <f t="shared" si="0"/>
        <v>0</v>
      </c>
      <c r="H10" s="51">
        <v>0</v>
      </c>
      <c r="I10" s="51">
        <v>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5410</v>
      </c>
      <c r="F11" s="45" t="s">
        <v>20</v>
      </c>
      <c r="G11" s="50">
        <f t="shared" si="0"/>
        <v>0</v>
      </c>
      <c r="H11" s="51">
        <v>0</v>
      </c>
      <c r="I11" s="51">
        <v>552352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x14ac:dyDescent="0.2">
      <c r="B12" s="47"/>
      <c r="C12" s="48"/>
      <c r="D12" s="49"/>
      <c r="E12" s="44">
        <v>5650</v>
      </c>
      <c r="F12" s="45" t="s">
        <v>21</v>
      </c>
      <c r="G12" s="50">
        <f t="shared" si="0"/>
        <v>0</v>
      </c>
      <c r="H12" s="51">
        <v>0</v>
      </c>
      <c r="I12" s="51">
        <v>21531.55</v>
      </c>
      <c r="J12" s="51">
        <v>6531.55</v>
      </c>
      <c r="K12" s="51">
        <v>6531.55</v>
      </c>
      <c r="L12" s="52">
        <f t="shared" si="1"/>
        <v>0</v>
      </c>
      <c r="M12" s="53">
        <f t="shared" si="2"/>
        <v>0.30334787788152734</v>
      </c>
    </row>
    <row r="13" spans="2:13" ht="22.5" x14ac:dyDescent="0.2">
      <c r="B13" s="47" t="s">
        <v>22</v>
      </c>
      <c r="C13" s="48"/>
      <c r="D13" s="49" t="s">
        <v>23</v>
      </c>
      <c r="E13" s="44">
        <v>5110</v>
      </c>
      <c r="F13" s="45" t="s">
        <v>24</v>
      </c>
      <c r="G13" s="50">
        <f t="shared" si="0"/>
        <v>0</v>
      </c>
      <c r="H13" s="51">
        <v>0</v>
      </c>
      <c r="I13" s="51">
        <v>199182</v>
      </c>
      <c r="J13" s="51">
        <v>199182</v>
      </c>
      <c r="K13" s="51">
        <v>199182</v>
      </c>
      <c r="L13" s="52">
        <f t="shared" si="1"/>
        <v>0</v>
      </c>
      <c r="M13" s="53">
        <f t="shared" si="2"/>
        <v>1</v>
      </c>
    </row>
    <row r="14" spans="2:13" ht="22.5" x14ac:dyDescent="0.2">
      <c r="B14" s="47"/>
      <c r="C14" s="48"/>
      <c r="D14" s="49"/>
      <c r="E14" s="44">
        <v>5150</v>
      </c>
      <c r="F14" s="45" t="s">
        <v>18</v>
      </c>
      <c r="G14" s="50">
        <f t="shared" si="0"/>
        <v>400000</v>
      </c>
      <c r="H14" s="51">
        <v>400000</v>
      </c>
      <c r="I14" s="51">
        <v>168000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x14ac:dyDescent="0.2">
      <c r="B15" s="47"/>
      <c r="C15" s="48"/>
      <c r="D15" s="49"/>
      <c r="E15" s="44">
        <v>5190</v>
      </c>
      <c r="F15" s="45" t="s">
        <v>19</v>
      </c>
      <c r="G15" s="50">
        <f t="shared" si="0"/>
        <v>0</v>
      </c>
      <c r="H15" s="51">
        <v>0</v>
      </c>
      <c r="I15" s="51">
        <v>20000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x14ac:dyDescent="0.2">
      <c r="B16" s="47"/>
      <c r="C16" s="48"/>
      <c r="D16" s="49"/>
      <c r="E16" s="44">
        <v>5210</v>
      </c>
      <c r="F16" s="45" t="s">
        <v>25</v>
      </c>
      <c r="G16" s="50">
        <f t="shared" si="0"/>
        <v>100000</v>
      </c>
      <c r="H16" s="51">
        <v>100000</v>
      </c>
      <c r="I16" s="51">
        <v>100000</v>
      </c>
      <c r="J16" s="51">
        <v>0</v>
      </c>
      <c r="K16" s="51">
        <v>0</v>
      </c>
      <c r="L16" s="52">
        <f t="shared" si="1"/>
        <v>0</v>
      </c>
      <c r="M16" s="53">
        <f t="shared" si="2"/>
        <v>0</v>
      </c>
    </row>
    <row r="17" spans="2:13" x14ac:dyDescent="0.2">
      <c r="B17" s="47"/>
      <c r="C17" s="48"/>
      <c r="D17" s="49"/>
      <c r="E17" s="44">
        <v>5220</v>
      </c>
      <c r="F17" s="45" t="s">
        <v>26</v>
      </c>
      <c r="G17" s="50">
        <f t="shared" si="0"/>
        <v>0</v>
      </c>
      <c r="H17" s="51">
        <v>0</v>
      </c>
      <c r="I17" s="51">
        <v>236370.01</v>
      </c>
      <c r="J17" s="51">
        <v>74581</v>
      </c>
      <c r="K17" s="51">
        <v>74581</v>
      </c>
      <c r="L17" s="52">
        <f t="shared" si="1"/>
        <v>0</v>
      </c>
      <c r="M17" s="53">
        <f t="shared" si="2"/>
        <v>0.31552649170679475</v>
      </c>
    </row>
    <row r="18" spans="2:13" x14ac:dyDescent="0.2">
      <c r="B18" s="47"/>
      <c r="C18" s="48"/>
      <c r="D18" s="49"/>
      <c r="E18" s="44">
        <v>5610</v>
      </c>
      <c r="F18" s="45" t="s">
        <v>27</v>
      </c>
      <c r="G18" s="50">
        <f t="shared" si="0"/>
        <v>50000</v>
      </c>
      <c r="H18" s="51">
        <v>50000</v>
      </c>
      <c r="I18" s="51">
        <v>418936</v>
      </c>
      <c r="J18" s="51">
        <v>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5620</v>
      </c>
      <c r="F19" s="45" t="s">
        <v>28</v>
      </c>
      <c r="G19" s="50">
        <f t="shared" si="0"/>
        <v>0</v>
      </c>
      <c r="H19" s="51">
        <v>0</v>
      </c>
      <c r="I19" s="51">
        <v>89950</v>
      </c>
      <c r="J19" s="51">
        <v>0</v>
      </c>
      <c r="K19" s="51">
        <v>0</v>
      </c>
      <c r="L19" s="52">
        <f t="shared" si="1"/>
        <v>0</v>
      </c>
      <c r="M19" s="53">
        <f t="shared" si="2"/>
        <v>0</v>
      </c>
    </row>
    <row r="20" spans="2:13" ht="22.5" x14ac:dyDescent="0.2">
      <c r="B20" s="47"/>
      <c r="C20" s="48"/>
      <c r="D20" s="49"/>
      <c r="E20" s="44">
        <v>5640</v>
      </c>
      <c r="F20" s="45" t="s">
        <v>29</v>
      </c>
      <c r="G20" s="50">
        <f t="shared" si="0"/>
        <v>60000</v>
      </c>
      <c r="H20" s="51">
        <v>60000</v>
      </c>
      <c r="I20" s="51">
        <v>207000</v>
      </c>
      <c r="J20" s="51">
        <v>0</v>
      </c>
      <c r="K20" s="51">
        <v>0</v>
      </c>
      <c r="L20" s="52">
        <f t="shared" si="1"/>
        <v>0</v>
      </c>
      <c r="M20" s="53">
        <f t="shared" si="2"/>
        <v>0</v>
      </c>
    </row>
    <row r="21" spans="2:13" ht="22.5" x14ac:dyDescent="0.2">
      <c r="B21" s="47"/>
      <c r="C21" s="48"/>
      <c r="D21" s="49"/>
      <c r="E21" s="44">
        <v>5660</v>
      </c>
      <c r="F21" s="45" t="s">
        <v>30</v>
      </c>
      <c r="G21" s="50">
        <f t="shared" si="0"/>
        <v>395000</v>
      </c>
      <c r="H21" s="51">
        <v>395000</v>
      </c>
      <c r="I21" s="51">
        <v>593228.68999999994</v>
      </c>
      <c r="J21" s="51">
        <v>0</v>
      </c>
      <c r="K21" s="51">
        <v>0</v>
      </c>
      <c r="L21" s="52">
        <f t="shared" si="1"/>
        <v>0</v>
      </c>
      <c r="M21" s="53">
        <f t="shared" si="2"/>
        <v>0</v>
      </c>
    </row>
    <row r="22" spans="2:13" x14ac:dyDescent="0.2">
      <c r="B22" s="47"/>
      <c r="C22" s="48"/>
      <c r="D22" s="49"/>
      <c r="E22" s="44">
        <v>5670</v>
      </c>
      <c r="F22" s="45" t="s">
        <v>31</v>
      </c>
      <c r="G22" s="50">
        <f t="shared" si="0"/>
        <v>140000</v>
      </c>
      <c r="H22" s="51">
        <v>140000</v>
      </c>
      <c r="I22" s="51">
        <v>1892000</v>
      </c>
      <c r="J22" s="51">
        <v>0</v>
      </c>
      <c r="K22" s="51">
        <v>0</v>
      </c>
      <c r="L22" s="52">
        <f t="shared" si="1"/>
        <v>0</v>
      </c>
      <c r="M22" s="53">
        <f t="shared" si="2"/>
        <v>0</v>
      </c>
    </row>
    <row r="23" spans="2:13" ht="22.5" x14ac:dyDescent="0.2">
      <c r="B23" s="47" t="s">
        <v>32</v>
      </c>
      <c r="C23" s="48"/>
      <c r="D23" s="49" t="s">
        <v>33</v>
      </c>
      <c r="E23" s="44">
        <v>5130</v>
      </c>
      <c r="F23" s="45" t="s">
        <v>34</v>
      </c>
      <c r="G23" s="50">
        <f t="shared" si="0"/>
        <v>0</v>
      </c>
      <c r="H23" s="51">
        <v>0</v>
      </c>
      <c r="I23" s="51">
        <v>41120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x14ac:dyDescent="0.2">
      <c r="B24" s="47" t="s">
        <v>35</v>
      </c>
      <c r="C24" s="48"/>
      <c r="D24" s="49" t="s">
        <v>36</v>
      </c>
      <c r="E24" s="44">
        <v>5690</v>
      </c>
      <c r="F24" s="45" t="s">
        <v>37</v>
      </c>
      <c r="G24" s="50">
        <f t="shared" si="0"/>
        <v>55000</v>
      </c>
      <c r="H24" s="51">
        <v>55000</v>
      </c>
      <c r="I24" s="51">
        <v>40000</v>
      </c>
      <c r="J24" s="51">
        <v>0</v>
      </c>
      <c r="K24" s="51">
        <v>0</v>
      </c>
      <c r="L24" s="52">
        <f t="shared" si="1"/>
        <v>0</v>
      </c>
      <c r="M24" s="53">
        <f t="shared" si="2"/>
        <v>0</v>
      </c>
    </row>
    <row r="25" spans="2:13" x14ac:dyDescent="0.2">
      <c r="B25" s="47" t="s">
        <v>38</v>
      </c>
      <c r="C25" s="48"/>
      <c r="D25" s="49" t="s">
        <v>39</v>
      </c>
      <c r="E25" s="44">
        <v>5120</v>
      </c>
      <c r="F25" s="45" t="s">
        <v>40</v>
      </c>
      <c r="G25" s="50">
        <f t="shared" si="0"/>
        <v>0</v>
      </c>
      <c r="H25" s="51">
        <v>0</v>
      </c>
      <c r="I25" s="51">
        <v>20000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x14ac:dyDescent="0.2">
      <c r="B26" s="47"/>
      <c r="C26" s="48"/>
      <c r="D26" s="49"/>
      <c r="E26" s="44">
        <v>5190</v>
      </c>
      <c r="F26" s="45" t="s">
        <v>19</v>
      </c>
      <c r="G26" s="50">
        <f t="shared" si="0"/>
        <v>0</v>
      </c>
      <c r="H26" s="51">
        <v>0</v>
      </c>
      <c r="I26" s="51">
        <v>36916</v>
      </c>
      <c r="J26" s="51">
        <v>20416</v>
      </c>
      <c r="K26" s="51">
        <v>20416</v>
      </c>
      <c r="L26" s="52">
        <f t="shared" si="1"/>
        <v>0</v>
      </c>
      <c r="M26" s="53">
        <f t="shared" si="2"/>
        <v>0.55303933253873661</v>
      </c>
    </row>
    <row r="27" spans="2:13" x14ac:dyDescent="0.2">
      <c r="B27" s="47"/>
      <c r="C27" s="48"/>
      <c r="D27" s="49"/>
      <c r="E27" s="44">
        <v>5620</v>
      </c>
      <c r="F27" s="45" t="s">
        <v>28</v>
      </c>
      <c r="G27" s="50">
        <f t="shared" si="0"/>
        <v>0</v>
      </c>
      <c r="H27" s="51">
        <v>0</v>
      </c>
      <c r="I27" s="51">
        <v>5033.66</v>
      </c>
      <c r="J27" s="51">
        <v>5033.66</v>
      </c>
      <c r="K27" s="51">
        <v>5033.66</v>
      </c>
      <c r="L27" s="52">
        <f t="shared" si="1"/>
        <v>0</v>
      </c>
      <c r="M27" s="53">
        <f t="shared" si="2"/>
        <v>1</v>
      </c>
    </row>
    <row r="28" spans="2:13" x14ac:dyDescent="0.2">
      <c r="B28" s="47"/>
      <c r="C28" s="48"/>
      <c r="D28" s="49"/>
      <c r="E28" s="44">
        <v>5690</v>
      </c>
      <c r="F28" s="45" t="s">
        <v>37</v>
      </c>
      <c r="G28" s="50">
        <f t="shared" si="0"/>
        <v>0</v>
      </c>
      <c r="H28" s="51">
        <v>0</v>
      </c>
      <c r="I28" s="51">
        <v>64410</v>
      </c>
      <c r="J28" s="51">
        <v>24410</v>
      </c>
      <c r="K28" s="51">
        <v>24410</v>
      </c>
      <c r="L28" s="52">
        <f t="shared" si="1"/>
        <v>0</v>
      </c>
      <c r="M28" s="53">
        <f t="shared" si="2"/>
        <v>0.3789784195000776</v>
      </c>
    </row>
    <row r="29" spans="2:13" ht="22.5" x14ac:dyDescent="0.2">
      <c r="B29" s="47" t="s">
        <v>41</v>
      </c>
      <c r="C29" s="48"/>
      <c r="D29" s="49" t="s">
        <v>42</v>
      </c>
      <c r="E29" s="44">
        <v>5150</v>
      </c>
      <c r="F29" s="45" t="s">
        <v>18</v>
      </c>
      <c r="G29" s="50">
        <f t="shared" si="0"/>
        <v>30000</v>
      </c>
      <c r="H29" s="51">
        <v>30000</v>
      </c>
      <c r="I29" s="51">
        <v>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ht="22.5" x14ac:dyDescent="0.2">
      <c r="B30" s="47" t="s">
        <v>43</v>
      </c>
      <c r="C30" s="48"/>
      <c r="D30" s="49" t="s">
        <v>44</v>
      </c>
      <c r="E30" s="44">
        <v>5110</v>
      </c>
      <c r="F30" s="45" t="s">
        <v>24</v>
      </c>
      <c r="G30" s="50">
        <f t="shared" si="0"/>
        <v>0</v>
      </c>
      <c r="H30" s="51">
        <v>0</v>
      </c>
      <c r="I30" s="51">
        <v>64395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x14ac:dyDescent="0.2">
      <c r="B31" s="47"/>
      <c r="C31" s="48"/>
      <c r="D31" s="49"/>
      <c r="E31" s="44">
        <v>5120</v>
      </c>
      <c r="F31" s="45" t="s">
        <v>40</v>
      </c>
      <c r="G31" s="50">
        <f t="shared" si="0"/>
        <v>0</v>
      </c>
      <c r="H31" s="51">
        <v>0</v>
      </c>
      <c r="I31" s="51">
        <v>4000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ht="22.5" x14ac:dyDescent="0.2">
      <c r="B32" s="47"/>
      <c r="C32" s="48"/>
      <c r="D32" s="49"/>
      <c r="E32" s="44">
        <v>5150</v>
      </c>
      <c r="F32" s="45" t="s">
        <v>18</v>
      </c>
      <c r="G32" s="50">
        <f t="shared" si="0"/>
        <v>0</v>
      </c>
      <c r="H32" s="51">
        <v>0</v>
      </c>
      <c r="I32" s="51">
        <v>500880</v>
      </c>
      <c r="J32" s="51">
        <v>455880</v>
      </c>
      <c r="K32" s="51">
        <v>455880</v>
      </c>
      <c r="L32" s="52">
        <f t="shared" si="1"/>
        <v>0</v>
      </c>
      <c r="M32" s="53">
        <f t="shared" si="2"/>
        <v>0.9101581217057978</v>
      </c>
    </row>
    <row r="33" spans="2:13" x14ac:dyDescent="0.2">
      <c r="B33" s="47"/>
      <c r="C33" s="48"/>
      <c r="D33" s="49"/>
      <c r="E33" s="44">
        <v>5190</v>
      </c>
      <c r="F33" s="45" t="s">
        <v>19</v>
      </c>
      <c r="G33" s="50">
        <f t="shared" si="0"/>
        <v>0</v>
      </c>
      <c r="H33" s="51">
        <v>0</v>
      </c>
      <c r="I33" s="51">
        <v>28000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x14ac:dyDescent="0.2">
      <c r="B34" s="47"/>
      <c r="C34" s="48"/>
      <c r="D34" s="49"/>
      <c r="E34" s="44">
        <v>5210</v>
      </c>
      <c r="F34" s="45" t="s">
        <v>25</v>
      </c>
      <c r="G34" s="50">
        <f t="shared" si="0"/>
        <v>0</v>
      </c>
      <c r="H34" s="51">
        <v>0</v>
      </c>
      <c r="I34" s="51">
        <v>80000</v>
      </c>
      <c r="J34" s="51">
        <v>0</v>
      </c>
      <c r="K34" s="51">
        <v>0</v>
      </c>
      <c r="L34" s="52">
        <f t="shared" si="1"/>
        <v>0</v>
      </c>
      <c r="M34" s="53">
        <f t="shared" si="2"/>
        <v>0</v>
      </c>
    </row>
    <row r="35" spans="2:13" x14ac:dyDescent="0.2">
      <c r="B35" s="47"/>
      <c r="C35" s="48"/>
      <c r="D35" s="49"/>
      <c r="E35" s="44">
        <v>5670</v>
      </c>
      <c r="F35" s="45" t="s">
        <v>31</v>
      </c>
      <c r="G35" s="50">
        <f t="shared" si="0"/>
        <v>0</v>
      </c>
      <c r="H35" s="51">
        <v>0</v>
      </c>
      <c r="I35" s="51">
        <v>12504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ht="22.5" x14ac:dyDescent="0.2">
      <c r="B36" s="47" t="s">
        <v>45</v>
      </c>
      <c r="C36" s="48"/>
      <c r="D36" s="49" t="s">
        <v>46</v>
      </c>
      <c r="E36" s="44">
        <v>5110</v>
      </c>
      <c r="F36" s="45" t="s">
        <v>24</v>
      </c>
      <c r="G36" s="50">
        <f t="shared" si="0"/>
        <v>0</v>
      </c>
      <c r="H36" s="51">
        <v>0</v>
      </c>
      <c r="I36" s="51">
        <v>66949.31</v>
      </c>
      <c r="J36" s="51">
        <v>66949.31</v>
      </c>
      <c r="K36" s="51">
        <v>66949.31</v>
      </c>
      <c r="L36" s="52">
        <f t="shared" si="1"/>
        <v>0</v>
      </c>
      <c r="M36" s="53">
        <f t="shared" si="2"/>
        <v>1</v>
      </c>
    </row>
    <row r="37" spans="2:13" x14ac:dyDescent="0.2">
      <c r="B37" s="47"/>
      <c r="C37" s="48"/>
      <c r="D37" s="49"/>
      <c r="E37" s="44">
        <v>5120</v>
      </c>
      <c r="F37" s="45" t="s">
        <v>40</v>
      </c>
      <c r="G37" s="50">
        <f t="shared" si="0"/>
        <v>0</v>
      </c>
      <c r="H37" s="51">
        <v>0</v>
      </c>
      <c r="I37" s="51">
        <v>32916.6</v>
      </c>
      <c r="J37" s="51">
        <v>32916.6</v>
      </c>
      <c r="K37" s="51">
        <v>32916.6</v>
      </c>
      <c r="L37" s="52">
        <f t="shared" si="1"/>
        <v>0</v>
      </c>
      <c r="M37" s="53">
        <f t="shared" si="2"/>
        <v>1</v>
      </c>
    </row>
    <row r="38" spans="2:13" ht="22.5" x14ac:dyDescent="0.2">
      <c r="B38" s="47"/>
      <c r="C38" s="48"/>
      <c r="D38" s="49"/>
      <c r="E38" s="44">
        <v>5150</v>
      </c>
      <c r="F38" s="45" t="s">
        <v>18</v>
      </c>
      <c r="G38" s="50">
        <f t="shared" si="0"/>
        <v>0</v>
      </c>
      <c r="H38" s="51">
        <v>0</v>
      </c>
      <c r="I38" s="51">
        <v>534385</v>
      </c>
      <c r="J38" s="51">
        <v>534385</v>
      </c>
      <c r="K38" s="51">
        <v>534385</v>
      </c>
      <c r="L38" s="52">
        <f t="shared" si="1"/>
        <v>0</v>
      </c>
      <c r="M38" s="53">
        <f t="shared" si="2"/>
        <v>1</v>
      </c>
    </row>
    <row r="39" spans="2:13" x14ac:dyDescent="0.2">
      <c r="B39" s="47"/>
      <c r="C39" s="48"/>
      <c r="D39" s="49"/>
      <c r="E39" s="44">
        <v>5310</v>
      </c>
      <c r="F39" s="45" t="s">
        <v>47</v>
      </c>
      <c r="G39" s="50">
        <f t="shared" si="0"/>
        <v>0</v>
      </c>
      <c r="H39" s="51">
        <v>0</v>
      </c>
      <c r="I39" s="51">
        <v>118678.24</v>
      </c>
      <c r="J39" s="51">
        <v>118678.24</v>
      </c>
      <c r="K39" s="51">
        <v>118678.24</v>
      </c>
      <c r="L39" s="52">
        <f t="shared" si="1"/>
        <v>0</v>
      </c>
      <c r="M39" s="53">
        <f t="shared" si="2"/>
        <v>1</v>
      </c>
    </row>
    <row r="40" spans="2:13" x14ac:dyDescent="0.2">
      <c r="B40" s="47"/>
      <c r="C40" s="48"/>
      <c r="D40" s="49"/>
      <c r="E40" s="44">
        <v>5610</v>
      </c>
      <c r="F40" s="45" t="s">
        <v>27</v>
      </c>
      <c r="G40" s="50">
        <f t="shared" si="0"/>
        <v>0</v>
      </c>
      <c r="H40" s="51">
        <v>0</v>
      </c>
      <c r="I40" s="51">
        <v>3500000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x14ac:dyDescent="0.2">
      <c r="B41" s="47"/>
      <c r="C41" s="48"/>
      <c r="D41" s="49"/>
      <c r="E41" s="44">
        <v>5620</v>
      </c>
      <c r="F41" s="45" t="s">
        <v>28</v>
      </c>
      <c r="G41" s="50">
        <f t="shared" si="0"/>
        <v>0</v>
      </c>
      <c r="H41" s="51">
        <v>0</v>
      </c>
      <c r="I41" s="51">
        <v>585724.72</v>
      </c>
      <c r="J41" s="51">
        <v>495774.71999999997</v>
      </c>
      <c r="K41" s="51">
        <v>495774.71999999997</v>
      </c>
      <c r="L41" s="52">
        <f t="shared" si="1"/>
        <v>0</v>
      </c>
      <c r="M41" s="53">
        <f t="shared" si="2"/>
        <v>0.8464295650694067</v>
      </c>
    </row>
    <row r="42" spans="2:13" x14ac:dyDescent="0.2">
      <c r="B42" s="47"/>
      <c r="C42" s="48"/>
      <c r="D42" s="49"/>
      <c r="E42" s="44">
        <v>5670</v>
      </c>
      <c r="F42" s="45" t="s">
        <v>31</v>
      </c>
      <c r="G42" s="50">
        <f t="shared" si="0"/>
        <v>0</v>
      </c>
      <c r="H42" s="51">
        <v>0</v>
      </c>
      <c r="I42" s="51">
        <v>4112000</v>
      </c>
      <c r="J42" s="51">
        <v>2360000</v>
      </c>
      <c r="K42" s="51">
        <v>2360000</v>
      </c>
      <c r="L42" s="52">
        <f t="shared" si="1"/>
        <v>0</v>
      </c>
      <c r="M42" s="53">
        <f t="shared" si="2"/>
        <v>0.57392996108949412</v>
      </c>
    </row>
    <row r="43" spans="2:13" x14ac:dyDescent="0.2">
      <c r="B43" s="47"/>
      <c r="C43" s="48"/>
      <c r="D43" s="49"/>
      <c r="E43" s="54"/>
      <c r="F43" s="55"/>
      <c r="G43" s="56"/>
      <c r="H43" s="56"/>
      <c r="I43" s="56"/>
      <c r="J43" s="56"/>
      <c r="K43" s="56"/>
      <c r="L43" s="57"/>
      <c r="M43" s="58"/>
    </row>
    <row r="44" spans="2:13" x14ac:dyDescent="0.2">
      <c r="B44" s="47"/>
      <c r="C44" s="48"/>
      <c r="D44" s="42"/>
      <c r="E44" s="59"/>
      <c r="F44" s="42"/>
      <c r="G44" s="42"/>
      <c r="H44" s="42"/>
      <c r="I44" s="42"/>
      <c r="J44" s="42"/>
      <c r="K44" s="42"/>
      <c r="L44" s="42"/>
      <c r="M44" s="43"/>
    </row>
    <row r="45" spans="2:13" ht="13.15" customHeight="1" x14ac:dyDescent="0.2">
      <c r="B45" s="60" t="s">
        <v>48</v>
      </c>
      <c r="C45" s="61"/>
      <c r="D45" s="61"/>
      <c r="E45" s="61"/>
      <c r="F45" s="61"/>
      <c r="G45" s="62">
        <f>SUM(G9:G42)</f>
        <v>1230000</v>
      </c>
      <c r="H45" s="62">
        <f>SUM(H9:H42)</f>
        <v>1230000</v>
      </c>
      <c r="I45" s="62">
        <f>SUM(I9:I42)</f>
        <v>14600723.700000001</v>
      </c>
      <c r="J45" s="62">
        <f>SUM(J9:J42)</f>
        <v>4584606.88</v>
      </c>
      <c r="K45" s="62">
        <f>SUM(K9:K42)</f>
        <v>4584606.88</v>
      </c>
      <c r="L45" s="63">
        <f>IFERROR(K45/H45,0)</f>
        <v>3.7273226666666668</v>
      </c>
      <c r="M45" s="64">
        <f>IFERROR(K45/I45,0)</f>
        <v>0.31399860542529134</v>
      </c>
    </row>
    <row r="46" spans="2:13" ht="4.9000000000000004" customHeight="1" x14ac:dyDescent="0.2">
      <c r="B46" s="47"/>
      <c r="C46" s="48"/>
      <c r="D46" s="42"/>
      <c r="E46" s="59"/>
      <c r="F46" s="42"/>
      <c r="G46" s="42"/>
      <c r="H46" s="42"/>
      <c r="I46" s="42"/>
      <c r="J46" s="42"/>
      <c r="K46" s="42"/>
      <c r="L46" s="42"/>
      <c r="M46" s="43"/>
    </row>
    <row r="47" spans="2:13" ht="13.15" customHeight="1" x14ac:dyDescent="0.2">
      <c r="B47" s="65" t="s">
        <v>49</v>
      </c>
      <c r="C47" s="40"/>
      <c r="D47" s="40"/>
      <c r="E47" s="34"/>
      <c r="F47" s="41"/>
      <c r="G47" s="42"/>
      <c r="H47" s="42"/>
      <c r="I47" s="42"/>
      <c r="J47" s="42"/>
      <c r="K47" s="42"/>
      <c r="L47" s="42"/>
      <c r="M47" s="43"/>
    </row>
    <row r="48" spans="2:13" ht="13.15" customHeight="1" x14ac:dyDescent="0.2">
      <c r="B48" s="39"/>
      <c r="C48" s="40" t="s">
        <v>50</v>
      </c>
      <c r="D48" s="40"/>
      <c r="E48" s="34"/>
      <c r="F48" s="41"/>
      <c r="G48" s="42"/>
      <c r="H48" s="42"/>
      <c r="I48" s="42"/>
      <c r="J48" s="42"/>
      <c r="K48" s="42"/>
      <c r="L48" s="42"/>
      <c r="M48" s="43"/>
    </row>
    <row r="49" spans="2:13" ht="6" customHeight="1" x14ac:dyDescent="0.2">
      <c r="B49" s="66"/>
      <c r="C49" s="67"/>
      <c r="D49" s="67"/>
      <c r="E49" s="54"/>
      <c r="F49" s="67"/>
      <c r="G49" s="42"/>
      <c r="H49" s="42"/>
      <c r="I49" s="42"/>
      <c r="J49" s="42"/>
      <c r="K49" s="42"/>
      <c r="L49" s="42"/>
      <c r="M49" s="43"/>
    </row>
    <row r="50" spans="2:13" ht="22.5" x14ac:dyDescent="0.2">
      <c r="B50" s="47" t="s">
        <v>45</v>
      </c>
      <c r="C50" s="48"/>
      <c r="D50" s="42" t="s">
        <v>46</v>
      </c>
      <c r="E50" s="59">
        <v>6220</v>
      </c>
      <c r="F50" s="42" t="s">
        <v>51</v>
      </c>
      <c r="G50" s="50">
        <f>+H50</f>
        <v>0</v>
      </c>
      <c r="H50" s="51">
        <v>0</v>
      </c>
      <c r="I50" s="51">
        <v>2242504.2200000002</v>
      </c>
      <c r="J50" s="51">
        <v>1444390.26</v>
      </c>
      <c r="K50" s="51">
        <v>1444390.26</v>
      </c>
      <c r="L50" s="52">
        <f>IFERROR(K50/H50,0)</f>
        <v>0</v>
      </c>
      <c r="M50" s="53">
        <f>IFERROR(K50/I50,0)</f>
        <v>0.64409700865579633</v>
      </c>
    </row>
    <row r="51" spans="2:13" x14ac:dyDescent="0.2">
      <c r="B51" s="47"/>
      <c r="C51" s="48"/>
      <c r="D51" s="42"/>
      <c r="E51" s="59"/>
      <c r="F51" s="42"/>
      <c r="G51" s="56"/>
      <c r="H51" s="56"/>
      <c r="I51" s="56"/>
      <c r="J51" s="56"/>
      <c r="K51" s="56"/>
      <c r="L51" s="57"/>
      <c r="M51" s="58"/>
    </row>
    <row r="52" spans="2:13" x14ac:dyDescent="0.2">
      <c r="B52" s="68"/>
      <c r="C52" s="69"/>
      <c r="D52" s="70"/>
      <c r="E52" s="71"/>
      <c r="F52" s="70"/>
      <c r="G52" s="70"/>
      <c r="H52" s="70"/>
      <c r="I52" s="70"/>
      <c r="J52" s="70"/>
      <c r="K52" s="70"/>
      <c r="L52" s="70"/>
      <c r="M52" s="72"/>
    </row>
    <row r="53" spans="2:13" x14ac:dyDescent="0.2">
      <c r="B53" s="60" t="s">
        <v>52</v>
      </c>
      <c r="C53" s="61"/>
      <c r="D53" s="61"/>
      <c r="E53" s="61"/>
      <c r="F53" s="61"/>
      <c r="G53" s="62">
        <f>SUM(G50:G50)</f>
        <v>0</v>
      </c>
      <c r="H53" s="62">
        <f>SUM(H50:H50)</f>
        <v>0</v>
      </c>
      <c r="I53" s="62">
        <f>SUM(I50:I50)</f>
        <v>2242504.2200000002</v>
      </c>
      <c r="J53" s="62">
        <f>SUM(J50:J50)</f>
        <v>1444390.26</v>
      </c>
      <c r="K53" s="62">
        <f>SUM(K50:K50)</f>
        <v>1444390.26</v>
      </c>
      <c r="L53" s="63">
        <f>IFERROR(K53/H53,0)</f>
        <v>0</v>
      </c>
      <c r="M53" s="64">
        <f>IFERROR(K53/I53,0)</f>
        <v>0.64409700865579633</v>
      </c>
    </row>
    <row r="54" spans="2:13" x14ac:dyDescent="0.2">
      <c r="B54" s="73"/>
      <c r="C54" s="74"/>
      <c r="D54" s="75"/>
      <c r="E54" s="76"/>
      <c r="F54" s="75"/>
      <c r="G54" s="75"/>
      <c r="H54" s="75"/>
      <c r="I54" s="75"/>
      <c r="J54" s="75"/>
      <c r="K54" s="75"/>
      <c r="L54" s="75"/>
      <c r="M54" s="77"/>
    </row>
    <row r="55" spans="2:13" x14ac:dyDescent="0.2">
      <c r="B55" s="78" t="s">
        <v>53</v>
      </c>
      <c r="C55" s="79"/>
      <c r="D55" s="79"/>
      <c r="E55" s="79"/>
      <c r="F55" s="79"/>
      <c r="G55" s="80">
        <f>+G45+G53</f>
        <v>1230000</v>
      </c>
      <c r="H55" s="80">
        <f>+H45+H53</f>
        <v>1230000</v>
      </c>
      <c r="I55" s="80">
        <f>+I45+I53</f>
        <v>16843227.920000002</v>
      </c>
      <c r="J55" s="80">
        <f>+J45+J53</f>
        <v>6028997.1399999997</v>
      </c>
      <c r="K55" s="80">
        <f>+K45+K53</f>
        <v>6028997.1399999997</v>
      </c>
      <c r="L55" s="81">
        <f>IFERROR(K55/H55,0)</f>
        <v>4.9016236910569102</v>
      </c>
      <c r="M55" s="82">
        <f>IFERROR(K55/I55,0)</f>
        <v>0.35794784518952227</v>
      </c>
    </row>
    <row r="56" spans="2:13" x14ac:dyDescent="0.2">
      <c r="B56" s="83"/>
      <c r="C56" s="84"/>
      <c r="D56" s="84"/>
      <c r="E56" s="85"/>
      <c r="F56" s="84"/>
      <c r="G56" s="84"/>
      <c r="H56" s="84"/>
      <c r="I56" s="84"/>
      <c r="J56" s="84"/>
      <c r="K56" s="84"/>
      <c r="L56" s="84"/>
      <c r="M56" s="86"/>
    </row>
    <row r="57" spans="2:13" ht="15" x14ac:dyDescent="0.25">
      <c r="B57" s="87" t="s">
        <v>54</v>
      </c>
      <c r="C57" s="87"/>
      <c r="D57" s="88"/>
      <c r="E57" s="89"/>
      <c r="F57" s="88"/>
      <c r="G57" s="88"/>
      <c r="H57" s="88"/>
    </row>
  </sheetData>
  <mergeCells count="22">
    <mergeCell ref="C7:D7"/>
    <mergeCell ref="B45:F45"/>
    <mergeCell ref="B47:D47"/>
    <mergeCell ref="C48:D48"/>
    <mergeCell ref="B53:F53"/>
    <mergeCell ref="B55:F55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cp:lastPrinted>2021-07-30T19:05:11Z</cp:lastPrinted>
  <dcterms:created xsi:type="dcterms:W3CDTF">2021-07-30T19:04:08Z</dcterms:created>
  <dcterms:modified xsi:type="dcterms:W3CDTF">2021-07-30T19:05:24Z</dcterms:modified>
</cp:coreProperties>
</file>