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STADOS FINANCIEROS PAGINA UTSMA\2021\1er_TRIMESTR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<sst xmlns="http://schemas.openxmlformats.org/spreadsheetml/2006/main" count="27" uniqueCount="27">
  <si>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</si>
  <si>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</si>
  <si>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</si>
  <si>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</si>
  <si>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</si>
  <si>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</si>
  <si>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</si>
  <si>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</si>
  <si>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</si>
  <si>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</si>
  <si>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</si>
  <si>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</si>
  <si>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</si>
  <si>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</si>
  <si>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</si>
  <si>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</si>
  <si>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</si>
  <si>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</si>
  <si>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</si>
  <si>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</si>
  <si>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</si>
  <si>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</si>
  <si>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</si>
  <si>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</si>
  <si>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</si>
  <si>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</si>
  <si>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UNIVERSIDAD TECNOLOGICA DE SAN MIGUEL ALLENDE
Estado Analítico del Activo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</si>
</sst>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1428750</xdr:colOff>
      <xdr:row>29</xdr:row>
      <xdr:rowOff>38100</xdr:rowOff>
    </xdr:from>
    <xdr:to>
      <xdr:col>2</xdr:col>
      <xdr:colOff>457200</xdr:colOff>
      <xdr:row>35</xdr:row>
      <xdr:rowOff>9525</xdr:rowOff>
    </xdr:to>
    <xdr:sp macro="" textlink="">
      <xdr:nvSpPr>
        <xdr:cNvPr id="2" name="CuadroTexto 1"/>
        <xdr:cNvSpPr txBox="1"/>
      </xdr:nvSpPr>
      <xdr:spPr>
        <a:xfrm>
          <a:off x="1485900" y="4829175"/>
          <a:ext cx="30765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3</xdr:col>
      <xdr:colOff>123825</xdr:colOff>
      <xdr:row>29</xdr:row>
      <xdr:rowOff>38100</xdr:rowOff>
    </xdr:from>
    <xdr:to>
      <xdr:col>6</xdr:col>
      <xdr:colOff>161925</xdr:colOff>
      <xdr:row>35</xdr:row>
      <xdr:rowOff>9525</xdr:rowOff>
    </xdr:to>
    <xdr:sp macro="" textlink="">
      <xdr:nvSpPr>
        <xdr:cNvPr id="3" name="CuadroTexto 2"/>
        <xdr:cNvSpPr txBox="1"/>
      </xdr:nvSpPr>
      <xdr:spPr>
        <a:xfrm>
          <a:off x="5305425" y="4829175"/>
          <a:ext cx="32099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topLeftCell="A6" zoomScaleNormal="100" workbookViewId="0">
      <selection activeCell="B31" sqref="B3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209560383.76999998</v>
      </c>
      <c r="D4" s="13">
        <f>SUM(D6+D15)</f>
        <v>63711467.340000004</v>
      </c>
      <c r="E4" s="13">
        <f>SUM(E6+E15)</f>
        <v>68040083.440000013</v>
      </c>
      <c r="F4" s="13">
        <f>SUM(F6+F15)</f>
        <v>205231767.66999999</v>
      </c>
      <c r="G4" s="13">
        <f>SUM(G6+G15)</f>
        <v>-4328616.1000000015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65134215.640000001</v>
      </c>
      <c r="D6" s="13">
        <f>SUM(D7:D13)</f>
        <v>59108109.07</v>
      </c>
      <c r="E6" s="13">
        <f>SUM(E7:E13)</f>
        <v>68040083.440000013</v>
      </c>
      <c r="F6" s="13">
        <f>SUM(F7:F13)</f>
        <v>56202241.269999988</v>
      </c>
      <c r="G6" s="13">
        <f>SUM(G7:G13)</f>
        <v>-8931974.3700000085</v>
      </c>
    </row>
    <row r="7" spans="1:7" x14ac:dyDescent="0.2">
      <c r="A7" s="3">
        <v>1110</v>
      </c>
      <c r="B7" s="7" t="s">
        <v>9</v>
      </c>
      <c r="C7" s="18">
        <v>56443359.159999996</v>
      </c>
      <c r="D7" s="18">
        <v>58032728.579999998</v>
      </c>
      <c r="E7" s="18">
        <v>67857185.650000006</v>
      </c>
      <c r="F7" s="18">
        <f>C7+D7-E7</f>
        <v>46618902.089999989</v>
      </c>
      <c r="G7" s="18">
        <f t="shared" ref="G7:G13" si="0">F7-C7</f>
        <v>-9824457.0700000077</v>
      </c>
    </row>
    <row r="8" spans="1:7" x14ac:dyDescent="0.2">
      <c r="A8" s="3">
        <v>1120</v>
      </c>
      <c r="B8" s="7" t="s">
        <v>10</v>
      </c>
      <c r="C8" s="18">
        <v>5751395.0899999999</v>
      </c>
      <c r="D8" s="18">
        <v>785021.71</v>
      </c>
      <c r="E8" s="18">
        <v>70710.259999999995</v>
      </c>
      <c r="F8" s="18">
        <f t="shared" ref="F8:F13" si="1">C8+D8-E8</f>
        <v>6465706.54</v>
      </c>
      <c r="G8" s="18">
        <f t="shared" si="0"/>
        <v>714311.45000000019</v>
      </c>
    </row>
    <row r="9" spans="1:7" x14ac:dyDescent="0.2">
      <c r="A9" s="3">
        <v>1130</v>
      </c>
      <c r="B9" s="7" t="s">
        <v>11</v>
      </c>
      <c r="C9" s="18">
        <v>2939461.39</v>
      </c>
      <c r="D9" s="18">
        <v>290358.78000000003</v>
      </c>
      <c r="E9" s="18">
        <v>112187.53</v>
      </c>
      <c r="F9" s="18">
        <f t="shared" si="1"/>
        <v>3117632.64</v>
      </c>
      <c r="G9" s="18">
        <f t="shared" si="0"/>
        <v>178171.25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144426168.13</v>
      </c>
      <c r="D15" s="13">
        <f>SUM(D16:D24)</f>
        <v>4603358.2699999996</v>
      </c>
      <c r="E15" s="13">
        <f>SUM(E16:E24)</f>
        <v>0</v>
      </c>
      <c r="F15" s="13">
        <f>SUM(F16:F24)</f>
        <v>149029526.40000001</v>
      </c>
      <c r="G15" s="13">
        <f>SUM(G16:G24)</f>
        <v>4603358.270000007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127007330.77</v>
      </c>
      <c r="D18" s="19">
        <v>373958.43</v>
      </c>
      <c r="E18" s="19">
        <v>0</v>
      </c>
      <c r="F18" s="19">
        <f t="shared" si="3"/>
        <v>127381289.2</v>
      </c>
      <c r="G18" s="19">
        <f t="shared" si="2"/>
        <v>373958.43000000715</v>
      </c>
    </row>
    <row r="19" spans="1:7" x14ac:dyDescent="0.2">
      <c r="A19" s="3">
        <v>1240</v>
      </c>
      <c r="B19" s="7" t="s">
        <v>18</v>
      </c>
      <c r="C19" s="18">
        <v>26727926.07</v>
      </c>
      <c r="D19" s="18">
        <v>4229399.84</v>
      </c>
      <c r="E19" s="18">
        <v>0</v>
      </c>
      <c r="F19" s="18">
        <f t="shared" si="3"/>
        <v>30957325.91</v>
      </c>
      <c r="G19" s="18">
        <f t="shared" si="2"/>
        <v>4229399.84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-9309088.7100000009</v>
      </c>
      <c r="D21" s="18">
        <v>0</v>
      </c>
      <c r="E21" s="18">
        <v>0</v>
      </c>
      <c r="F21" s="18">
        <f t="shared" si="3"/>
        <v>-9309088.7100000009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UTSMA-012</cp:lastModifiedBy>
  <cp:lastPrinted>2021-05-12T16:33:37Z</cp:lastPrinted>
  <dcterms:created xsi:type="dcterms:W3CDTF">2014-02-09T04:04:15Z</dcterms:created>
  <dcterms:modified xsi:type="dcterms:W3CDTF">2021-05-12T16:33:41Z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