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COG" sheetId="1" r:id="rId1"/>
  </sheets>
  <externalReferences>
    <externalReference r:id="rId2"/>
  </externalReferences>
  <definedNames>
    <definedName name="_xlnm._FilterDatabase" localSheetId="0" hidden="1">COG!$A$3:$H$76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<sst xmlns="http://schemas.openxmlformats.org/spreadsheetml/2006/main" count="91" uniqueCount="91">
  <si>
    <t>UNIVERSIDAD TECNOLOGICA DE SAN MIGUEL ALLENDE
Estado Analítico del Ejercicio del Presupuesto de Egresos
Clasificación por Objeto del Gasto (Capítulo y Concepto)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</si>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</sst>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7" fillId="0" borderId="0" xfId="3" applyFont="1"/>
  </cellXfs>
  <cellStyles count="4">
    <cellStyle name="Normal" xfId="0" builtinId="0"/>
    <cellStyle name="Normal 2 2" xfId="2"/>
    <cellStyle name="Normal 3 4" xfId="3"/>
    <cellStyle name="Normal 3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abSelected="1" workbookViewId="0">
      <selection activeCell="E42" sqref="E42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15800285.369999999</v>
      </c>
      <c r="D5" s="17">
        <f>SUM(D6:D12)</f>
        <v>18924735.100000001</v>
      </c>
      <c r="E5" s="17">
        <f>C5+D5</f>
        <v>34725020.469999999</v>
      </c>
      <c r="F5" s="17">
        <f>SUM(F6:F12)</f>
        <v>21116930.940000001</v>
      </c>
      <c r="G5" s="17">
        <f>SUM(G6:G12)</f>
        <v>21116280.469999999</v>
      </c>
      <c r="H5" s="17">
        <f>E5-F5</f>
        <v>13608089.529999997</v>
      </c>
    </row>
    <row r="6" spans="1:8" x14ac:dyDescent="0.2">
      <c r="A6" s="18">
        <v>1100</v>
      </c>
      <c r="B6" s="19" t="s">
        <v>12</v>
      </c>
      <c r="C6" s="20">
        <v>8726174.25</v>
      </c>
      <c r="D6" s="20">
        <v>8477508.25</v>
      </c>
      <c r="E6" s="20">
        <f t="shared" ref="E6:E69" si="0">C6+D6</f>
        <v>17203682.5</v>
      </c>
      <c r="F6" s="20">
        <v>11278959.960000001</v>
      </c>
      <c r="G6" s="20">
        <v>11278959.960000001</v>
      </c>
      <c r="H6" s="20">
        <f t="shared" ref="H6:H69" si="1">E6-F6</f>
        <v>5924722.5399999991</v>
      </c>
    </row>
    <row r="7" spans="1:8" x14ac:dyDescent="0.2">
      <c r="A7" s="18">
        <v>1200</v>
      </c>
      <c r="B7" s="19" t="s">
        <v>13</v>
      </c>
      <c r="C7" s="20">
        <v>2431691</v>
      </c>
      <c r="D7" s="20">
        <v>4714482.1500000004</v>
      </c>
      <c r="E7" s="20">
        <f t="shared" si="0"/>
        <v>7146173.1500000004</v>
      </c>
      <c r="F7" s="20">
        <v>4430511.0999999996</v>
      </c>
      <c r="G7" s="20">
        <v>4430511.0999999996</v>
      </c>
      <c r="H7" s="20">
        <f t="shared" si="1"/>
        <v>2715662.0500000007</v>
      </c>
    </row>
    <row r="8" spans="1:8" x14ac:dyDescent="0.2">
      <c r="A8" s="18">
        <v>1300</v>
      </c>
      <c r="B8" s="19" t="s">
        <v>14</v>
      </c>
      <c r="C8" s="20">
        <v>2523974.33</v>
      </c>
      <c r="D8" s="20">
        <v>2007319.78</v>
      </c>
      <c r="E8" s="20">
        <f t="shared" si="0"/>
        <v>4531294.1100000003</v>
      </c>
      <c r="F8" s="20">
        <v>1959567.82</v>
      </c>
      <c r="G8" s="20">
        <v>1959567.82</v>
      </c>
      <c r="H8" s="20">
        <f t="shared" si="1"/>
        <v>2571726.29</v>
      </c>
    </row>
    <row r="9" spans="1:8" x14ac:dyDescent="0.2">
      <c r="A9" s="18">
        <v>1400</v>
      </c>
      <c r="B9" s="19" t="s">
        <v>15</v>
      </c>
      <c r="C9" s="20">
        <v>1657833.95</v>
      </c>
      <c r="D9" s="20">
        <v>2813156.37</v>
      </c>
      <c r="E9" s="20">
        <f t="shared" si="0"/>
        <v>4470990.32</v>
      </c>
      <c r="F9" s="20">
        <v>2579316.2599999998</v>
      </c>
      <c r="G9" s="20">
        <v>2578665.79</v>
      </c>
      <c r="H9" s="20">
        <f t="shared" si="1"/>
        <v>1891674.0600000005</v>
      </c>
    </row>
    <row r="10" spans="1:8" x14ac:dyDescent="0.2">
      <c r="A10" s="18">
        <v>1500</v>
      </c>
      <c r="B10" s="19" t="s">
        <v>16</v>
      </c>
      <c r="C10" s="20">
        <v>460611.84000000003</v>
      </c>
      <c r="D10" s="20">
        <v>912268.55</v>
      </c>
      <c r="E10" s="20">
        <f t="shared" si="0"/>
        <v>1372880.3900000001</v>
      </c>
      <c r="F10" s="20">
        <v>868575.8</v>
      </c>
      <c r="G10" s="20">
        <v>868575.8</v>
      </c>
      <c r="H10" s="20">
        <f t="shared" si="1"/>
        <v>504304.59000000008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1511879.1</v>
      </c>
      <c r="D13" s="21">
        <f>SUM(D14:D22)</f>
        <v>4307871.76</v>
      </c>
      <c r="E13" s="21">
        <f t="shared" si="0"/>
        <v>5819750.8599999994</v>
      </c>
      <c r="F13" s="21">
        <f>SUM(F14:F22)</f>
        <v>2451173.79</v>
      </c>
      <c r="G13" s="21">
        <f>SUM(G14:G22)</f>
        <v>2419536.6800000002</v>
      </c>
      <c r="H13" s="21">
        <f t="shared" si="1"/>
        <v>3368577.0699999994</v>
      </c>
    </row>
    <row r="14" spans="1:8" x14ac:dyDescent="0.2">
      <c r="A14" s="18">
        <v>2100</v>
      </c>
      <c r="B14" s="19" t="s">
        <v>20</v>
      </c>
      <c r="C14" s="20">
        <v>333750</v>
      </c>
      <c r="D14" s="20">
        <v>712376.15</v>
      </c>
      <c r="E14" s="20">
        <f t="shared" si="0"/>
        <v>1046126.15</v>
      </c>
      <c r="F14" s="20">
        <v>658908.93999999994</v>
      </c>
      <c r="G14" s="20">
        <v>658908.93999999994</v>
      </c>
      <c r="H14" s="20">
        <f t="shared" si="1"/>
        <v>387217.21000000008</v>
      </c>
    </row>
    <row r="15" spans="1:8" x14ac:dyDescent="0.2">
      <c r="A15" s="18">
        <v>2200</v>
      </c>
      <c r="B15" s="19" t="s">
        <v>21</v>
      </c>
      <c r="C15" s="20">
        <v>268000</v>
      </c>
      <c r="D15" s="20">
        <v>708659.09</v>
      </c>
      <c r="E15" s="20">
        <f t="shared" si="0"/>
        <v>976659.09</v>
      </c>
      <c r="F15" s="20">
        <v>312129.07</v>
      </c>
      <c r="G15" s="20">
        <v>312129.07</v>
      </c>
      <c r="H15" s="20">
        <f t="shared" si="1"/>
        <v>664530.02</v>
      </c>
    </row>
    <row r="16" spans="1:8" x14ac:dyDescent="0.2">
      <c r="A16" s="18">
        <v>2300</v>
      </c>
      <c r="B16" s="19" t="s">
        <v>22</v>
      </c>
      <c r="C16" s="20">
        <v>5000</v>
      </c>
      <c r="D16" s="20">
        <v>-5000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194750</v>
      </c>
      <c r="D17" s="20">
        <v>494242.97</v>
      </c>
      <c r="E17" s="20">
        <f t="shared" si="0"/>
        <v>688992.97</v>
      </c>
      <c r="F17" s="20">
        <v>340274.72</v>
      </c>
      <c r="G17" s="20">
        <v>340274.72</v>
      </c>
      <c r="H17" s="20">
        <f t="shared" si="1"/>
        <v>348718.25</v>
      </c>
    </row>
    <row r="18" spans="1:8" x14ac:dyDescent="0.2">
      <c r="A18" s="18">
        <v>2500</v>
      </c>
      <c r="B18" s="19" t="s">
        <v>24</v>
      </c>
      <c r="C18" s="20">
        <v>111500</v>
      </c>
      <c r="D18" s="20">
        <v>756746.33</v>
      </c>
      <c r="E18" s="20">
        <f t="shared" si="0"/>
        <v>868246.33</v>
      </c>
      <c r="F18" s="20">
        <v>251373.51</v>
      </c>
      <c r="G18" s="20">
        <v>251373.51</v>
      </c>
      <c r="H18" s="20">
        <f t="shared" si="1"/>
        <v>616872.81999999995</v>
      </c>
    </row>
    <row r="19" spans="1:8" x14ac:dyDescent="0.2">
      <c r="A19" s="18">
        <v>2600</v>
      </c>
      <c r="B19" s="19" t="s">
        <v>25</v>
      </c>
      <c r="C19" s="20">
        <v>253879.1</v>
      </c>
      <c r="D19" s="20">
        <v>-11495.09</v>
      </c>
      <c r="E19" s="20">
        <f t="shared" si="0"/>
        <v>242384.01</v>
      </c>
      <c r="F19" s="20">
        <v>212518.22</v>
      </c>
      <c r="G19" s="20">
        <v>180881.11</v>
      </c>
      <c r="H19" s="20">
        <f t="shared" si="1"/>
        <v>29865.790000000008</v>
      </c>
    </row>
    <row r="20" spans="1:8" x14ac:dyDescent="0.2">
      <c r="A20" s="18">
        <v>2700</v>
      </c>
      <c r="B20" s="19" t="s">
        <v>26</v>
      </c>
      <c r="C20" s="20">
        <v>278500</v>
      </c>
      <c r="D20" s="20">
        <v>666167.52</v>
      </c>
      <c r="E20" s="20">
        <f t="shared" si="0"/>
        <v>944667.52</v>
      </c>
      <c r="F20" s="20">
        <v>214691.12</v>
      </c>
      <c r="G20" s="20">
        <v>214691.12</v>
      </c>
      <c r="H20" s="20">
        <f t="shared" si="1"/>
        <v>729976.4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66500</v>
      </c>
      <c r="D22" s="20">
        <v>986174.79</v>
      </c>
      <c r="E22" s="20">
        <f t="shared" si="0"/>
        <v>1052674.79</v>
      </c>
      <c r="F22" s="20">
        <v>461278.21</v>
      </c>
      <c r="G22" s="20">
        <v>461278.21</v>
      </c>
      <c r="H22" s="20">
        <f t="shared" si="1"/>
        <v>591396.58000000007</v>
      </c>
    </row>
    <row r="23" spans="1:8" x14ac:dyDescent="0.2">
      <c r="A23" s="15" t="s">
        <v>29</v>
      </c>
      <c r="B23" s="16"/>
      <c r="C23" s="21">
        <f>SUM(C24:C32)</f>
        <v>7662134.6200000001</v>
      </c>
      <c r="D23" s="21">
        <f>SUM(D24:D32)</f>
        <v>12123128.500000002</v>
      </c>
      <c r="E23" s="21">
        <f t="shared" si="0"/>
        <v>19785263.120000001</v>
      </c>
      <c r="F23" s="21">
        <f>SUM(F24:F32)</f>
        <v>9542287.7400000002</v>
      </c>
      <c r="G23" s="21">
        <f>SUM(G24:G32)</f>
        <v>8963339.8499999996</v>
      </c>
      <c r="H23" s="21">
        <f t="shared" si="1"/>
        <v>10242975.380000001</v>
      </c>
    </row>
    <row r="24" spans="1:8" x14ac:dyDescent="0.2">
      <c r="A24" s="18">
        <v>3100</v>
      </c>
      <c r="B24" s="19" t="s">
        <v>30</v>
      </c>
      <c r="C24" s="20">
        <v>539555</v>
      </c>
      <c r="D24" s="20">
        <v>636267</v>
      </c>
      <c r="E24" s="20">
        <f t="shared" si="0"/>
        <v>1175822</v>
      </c>
      <c r="F24" s="20">
        <v>545191.04</v>
      </c>
      <c r="G24" s="20">
        <v>503594.04</v>
      </c>
      <c r="H24" s="20">
        <f t="shared" si="1"/>
        <v>630630.96</v>
      </c>
    </row>
    <row r="25" spans="1:8" x14ac:dyDescent="0.2">
      <c r="A25" s="18">
        <v>3200</v>
      </c>
      <c r="B25" s="19" t="s">
        <v>31</v>
      </c>
      <c r="C25" s="20">
        <v>432000</v>
      </c>
      <c r="D25" s="20">
        <v>194098</v>
      </c>
      <c r="E25" s="20">
        <f t="shared" si="0"/>
        <v>626098</v>
      </c>
      <c r="F25" s="20">
        <v>108779.6</v>
      </c>
      <c r="G25" s="20">
        <v>108779.6</v>
      </c>
      <c r="H25" s="20">
        <f t="shared" si="1"/>
        <v>517318.40000000002</v>
      </c>
    </row>
    <row r="26" spans="1:8" x14ac:dyDescent="0.2">
      <c r="A26" s="18">
        <v>3300</v>
      </c>
      <c r="B26" s="19" t="s">
        <v>32</v>
      </c>
      <c r="C26" s="20">
        <v>3478301.9</v>
      </c>
      <c r="D26" s="20">
        <v>1709748.64</v>
      </c>
      <c r="E26" s="20">
        <f t="shared" si="0"/>
        <v>5188050.54</v>
      </c>
      <c r="F26" s="20">
        <v>1928541.81</v>
      </c>
      <c r="G26" s="20">
        <v>1700172.33</v>
      </c>
      <c r="H26" s="20">
        <f t="shared" si="1"/>
        <v>3259508.73</v>
      </c>
    </row>
    <row r="27" spans="1:8" x14ac:dyDescent="0.2">
      <c r="A27" s="18">
        <v>3400</v>
      </c>
      <c r="B27" s="19" t="s">
        <v>33</v>
      </c>
      <c r="C27" s="20">
        <v>110000</v>
      </c>
      <c r="D27" s="20">
        <v>215204.93</v>
      </c>
      <c r="E27" s="20">
        <f t="shared" si="0"/>
        <v>325204.93</v>
      </c>
      <c r="F27" s="20">
        <v>142298.29999999999</v>
      </c>
      <c r="G27" s="20">
        <v>142298.29999999999</v>
      </c>
      <c r="H27" s="20">
        <f t="shared" si="1"/>
        <v>182906.63</v>
      </c>
    </row>
    <row r="28" spans="1:8" x14ac:dyDescent="0.2">
      <c r="A28" s="18">
        <v>3500</v>
      </c>
      <c r="B28" s="19" t="s">
        <v>34</v>
      </c>
      <c r="C28" s="20">
        <v>1636474</v>
      </c>
      <c r="D28" s="20">
        <v>8438365.3100000005</v>
      </c>
      <c r="E28" s="20">
        <f t="shared" si="0"/>
        <v>10074839.310000001</v>
      </c>
      <c r="F28" s="20">
        <v>6252693.9299999997</v>
      </c>
      <c r="G28" s="20">
        <v>5943712.5199999996</v>
      </c>
      <c r="H28" s="20">
        <f t="shared" si="1"/>
        <v>3822145.3800000008</v>
      </c>
    </row>
    <row r="29" spans="1:8" x14ac:dyDescent="0.2">
      <c r="A29" s="18">
        <v>3600</v>
      </c>
      <c r="B29" s="19" t="s">
        <v>35</v>
      </c>
      <c r="C29" s="20">
        <v>670000</v>
      </c>
      <c r="D29" s="20">
        <v>42104</v>
      </c>
      <c r="E29" s="20">
        <f t="shared" si="0"/>
        <v>712104</v>
      </c>
      <c r="F29" s="20">
        <v>110477.94</v>
      </c>
      <c r="G29" s="20">
        <v>110477.94</v>
      </c>
      <c r="H29" s="20">
        <f t="shared" si="1"/>
        <v>601626.06000000006</v>
      </c>
    </row>
    <row r="30" spans="1:8" x14ac:dyDescent="0.2">
      <c r="A30" s="18">
        <v>3700</v>
      </c>
      <c r="B30" s="19" t="s">
        <v>36</v>
      </c>
      <c r="C30" s="20">
        <v>250000</v>
      </c>
      <c r="D30" s="20">
        <v>135000</v>
      </c>
      <c r="E30" s="20">
        <f t="shared" si="0"/>
        <v>385000</v>
      </c>
      <c r="F30" s="20">
        <v>38810.400000000001</v>
      </c>
      <c r="G30" s="20">
        <v>38810.400000000001</v>
      </c>
      <c r="H30" s="20">
        <f t="shared" si="1"/>
        <v>346189.6</v>
      </c>
    </row>
    <row r="31" spans="1:8" x14ac:dyDescent="0.2">
      <c r="A31" s="18">
        <v>3800</v>
      </c>
      <c r="B31" s="19" t="s">
        <v>37</v>
      </c>
      <c r="C31" s="20">
        <v>248750</v>
      </c>
      <c r="D31" s="20">
        <v>75267.89</v>
      </c>
      <c r="E31" s="20">
        <f t="shared" si="0"/>
        <v>324017.89</v>
      </c>
      <c r="F31" s="20">
        <v>33914.800000000003</v>
      </c>
      <c r="G31" s="20">
        <v>33914.800000000003</v>
      </c>
      <c r="H31" s="20">
        <f t="shared" si="1"/>
        <v>290103.09000000003</v>
      </c>
    </row>
    <row r="32" spans="1:8" x14ac:dyDescent="0.2">
      <c r="A32" s="18">
        <v>3900</v>
      </c>
      <c r="B32" s="19" t="s">
        <v>38</v>
      </c>
      <c r="C32" s="20">
        <v>297053.71999999997</v>
      </c>
      <c r="D32" s="20">
        <v>677072.73</v>
      </c>
      <c r="E32" s="20">
        <f t="shared" si="0"/>
        <v>974126.45</v>
      </c>
      <c r="F32" s="20">
        <v>381579.92</v>
      </c>
      <c r="G32" s="20">
        <v>381579.92</v>
      </c>
      <c r="H32" s="20">
        <f t="shared" si="1"/>
        <v>592546.53</v>
      </c>
    </row>
    <row r="33" spans="1:8" x14ac:dyDescent="0.2">
      <c r="A33" s="15" t="s">
        <v>39</v>
      </c>
      <c r="B33" s="16"/>
      <c r="C33" s="21">
        <f>SUM(C34:C42)</f>
        <v>195700</v>
      </c>
      <c r="D33" s="21">
        <f>SUM(D34:D42)</f>
        <v>568132</v>
      </c>
      <c r="E33" s="21">
        <f t="shared" si="0"/>
        <v>763832</v>
      </c>
      <c r="F33" s="21">
        <f>SUM(F34:F42)</f>
        <v>591068.38</v>
      </c>
      <c r="G33" s="21">
        <f>SUM(G34:G42)</f>
        <v>591068.38</v>
      </c>
      <c r="H33" s="21">
        <f t="shared" si="1"/>
        <v>172763.62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195700</v>
      </c>
      <c r="D37" s="20">
        <v>568132</v>
      </c>
      <c r="E37" s="20">
        <f t="shared" si="0"/>
        <v>763832</v>
      </c>
      <c r="F37" s="20">
        <v>591068.38</v>
      </c>
      <c r="G37" s="20">
        <v>591068.38</v>
      </c>
      <c r="H37" s="20">
        <f t="shared" si="1"/>
        <v>172763.62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3261620</v>
      </c>
      <c r="D43" s="21">
        <f>SUM(D44:D52)</f>
        <v>11829996.109999999</v>
      </c>
      <c r="E43" s="21">
        <f t="shared" si="0"/>
        <v>15091616.109999999</v>
      </c>
      <c r="F43" s="21">
        <f>SUM(F44:F52)</f>
        <v>2750366.66</v>
      </c>
      <c r="G43" s="21">
        <f>SUM(G44:G52)</f>
        <v>2658610.66</v>
      </c>
      <c r="H43" s="21">
        <f t="shared" si="1"/>
        <v>12341249.449999999</v>
      </c>
    </row>
    <row r="44" spans="1:8" x14ac:dyDescent="0.2">
      <c r="A44" s="18">
        <v>5100</v>
      </c>
      <c r="B44" s="19" t="s">
        <v>50</v>
      </c>
      <c r="C44" s="20">
        <v>1464620</v>
      </c>
      <c r="D44" s="20">
        <v>4310181.12</v>
      </c>
      <c r="E44" s="20">
        <f t="shared" si="0"/>
        <v>5774801.1200000001</v>
      </c>
      <c r="F44" s="20">
        <v>2660508.9</v>
      </c>
      <c r="G44" s="20">
        <v>2568752.9</v>
      </c>
      <c r="H44" s="20">
        <f t="shared" si="1"/>
        <v>3114292.22</v>
      </c>
    </row>
    <row r="45" spans="1:8" x14ac:dyDescent="0.2">
      <c r="A45" s="18">
        <v>5200</v>
      </c>
      <c r="B45" s="19" t="s">
        <v>51</v>
      </c>
      <c r="C45" s="20">
        <v>406000</v>
      </c>
      <c r="D45" s="20">
        <v>135114.21</v>
      </c>
      <c r="E45" s="20">
        <f t="shared" si="0"/>
        <v>541114.21</v>
      </c>
      <c r="F45" s="20">
        <v>69325.2</v>
      </c>
      <c r="G45" s="20">
        <v>69325.2</v>
      </c>
      <c r="H45" s="20">
        <f t="shared" si="1"/>
        <v>471789.00999999995</v>
      </c>
    </row>
    <row r="46" spans="1:8" x14ac:dyDescent="0.2">
      <c r="A46" s="18">
        <v>5300</v>
      </c>
      <c r="B46" s="19" t="s">
        <v>52</v>
      </c>
      <c r="C46" s="20">
        <v>30032</v>
      </c>
      <c r="D46" s="20">
        <v>396834.52</v>
      </c>
      <c r="E46" s="20">
        <f t="shared" si="0"/>
        <v>426866.52</v>
      </c>
      <c r="F46" s="20">
        <v>0</v>
      </c>
      <c r="G46" s="20">
        <v>0</v>
      </c>
      <c r="H46" s="20">
        <f t="shared" si="1"/>
        <v>426866.52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747900</v>
      </c>
      <c r="E47" s="20">
        <f t="shared" si="0"/>
        <v>747900</v>
      </c>
      <c r="F47" s="20">
        <v>0</v>
      </c>
      <c r="G47" s="20">
        <v>0</v>
      </c>
      <c r="H47" s="20">
        <f t="shared" si="1"/>
        <v>747900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1360968</v>
      </c>
      <c r="D49" s="20">
        <v>6239966.2599999998</v>
      </c>
      <c r="E49" s="20">
        <f t="shared" si="0"/>
        <v>7600934.2599999998</v>
      </c>
      <c r="F49" s="20">
        <v>20532.560000000001</v>
      </c>
      <c r="G49" s="20">
        <v>20532.560000000001</v>
      </c>
      <c r="H49" s="20">
        <f t="shared" si="1"/>
        <v>7580401.7000000002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44535648.600000001</v>
      </c>
      <c r="E53" s="21">
        <f t="shared" si="0"/>
        <v>44535648.600000001</v>
      </c>
      <c r="F53" s="21">
        <f>SUM(F54:F56)</f>
        <v>41419602.119999997</v>
      </c>
      <c r="G53" s="21">
        <f>SUM(G54:G56)</f>
        <v>41419602.119999997</v>
      </c>
      <c r="H53" s="21">
        <f t="shared" si="1"/>
        <v>3116046.4800000042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44535648.600000001</v>
      </c>
      <c r="E55" s="20">
        <f t="shared" si="0"/>
        <v>44535648.600000001</v>
      </c>
      <c r="F55" s="20">
        <v>41419602.119999997</v>
      </c>
      <c r="G55" s="20">
        <v>41419602.119999997</v>
      </c>
      <c r="H55" s="20">
        <f t="shared" si="1"/>
        <v>3116046.4800000042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603703.89</v>
      </c>
      <c r="D57" s="21">
        <f>SUM(D58:D64)</f>
        <v>-424302.36</v>
      </c>
      <c r="E57" s="21">
        <f t="shared" si="0"/>
        <v>179401.53000000003</v>
      </c>
      <c r="F57" s="21">
        <f>SUM(F58:F64)</f>
        <v>0</v>
      </c>
      <c r="G57" s="21">
        <f>SUM(G58:G64)</f>
        <v>0</v>
      </c>
      <c r="H57" s="21">
        <f t="shared" si="1"/>
        <v>179401.53000000003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603703.89</v>
      </c>
      <c r="D64" s="20">
        <v>-424302.36</v>
      </c>
      <c r="E64" s="20">
        <f t="shared" si="0"/>
        <v>179401.53000000003</v>
      </c>
      <c r="F64" s="20">
        <v>0</v>
      </c>
      <c r="G64" s="20">
        <v>0</v>
      </c>
      <c r="H64" s="20">
        <f t="shared" si="1"/>
        <v>179401.53000000003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29035322.98</v>
      </c>
      <c r="D77" s="27">
        <f t="shared" si="4"/>
        <v>91865209.709999993</v>
      </c>
      <c r="E77" s="27">
        <f t="shared" si="4"/>
        <v>120900532.69</v>
      </c>
      <c r="F77" s="27">
        <f t="shared" si="4"/>
        <v>77871429.629999995</v>
      </c>
      <c r="G77" s="27">
        <f t="shared" si="4"/>
        <v>77168438.159999996</v>
      </c>
      <c r="H77" s="27">
        <f t="shared" si="4"/>
        <v>43029103.060000002</v>
      </c>
    </row>
    <row r="79" spans="1:8" x14ac:dyDescent="0.2">
      <c r="A79" s="4" t="s">
        <v>84</v>
      </c>
    </row>
    <row r="84" spans="2:7" x14ac:dyDescent="0.2">
      <c r="B84" s="28" t="s">
        <v>85</v>
      </c>
      <c r="E84" s="29"/>
      <c r="F84" s="28" t="s">
        <v>86</v>
      </c>
      <c r="G84" s="28"/>
    </row>
    <row r="85" spans="2:7" x14ac:dyDescent="0.2">
      <c r="B85" s="28" t="s">
        <v>87</v>
      </c>
      <c r="E85" s="29"/>
      <c r="F85" s="28" t="s">
        <v>88</v>
      </c>
      <c r="G85" s="28"/>
    </row>
    <row r="86" spans="2:7" x14ac:dyDescent="0.2">
      <c r="B86" s="28" t="s">
        <v>89</v>
      </c>
      <c r="E86" s="29"/>
      <c r="F86" s="28" t="s">
        <v>90</v>
      </c>
      <c r="G86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2020-10-23T17:11:39Z</dcterms:created>
  <dcterms:modified xsi:type="dcterms:W3CDTF">2020-10-23T17:11:59Z</dcterms:modified>
</cp:coreProperties>
</file>