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UTSMA\EF\T-FINANZAS\2do TRIMESTRE\"/>
    </mc:Choice>
  </mc:AlternateContent>
  <xr:revisionPtr revIDLastSave="0" documentId="13_ncr:1_{D3E94CB4-1CCC-4429-AD24-9E040294FDD1}" xr6:coauthVersionLast="45" xr6:coauthVersionMax="45" xr10:uidLastSave="{00000000-0000-0000-0000-000000000000}"/>
  <bookViews>
    <workbookView xWindow="-120" yWindow="-120" windowWidth="20730" windowHeight="11160" xr2:uid="{E83099C2-6E19-4FF4-977E-BEA07B9824CD}"/>
  </bookViews>
  <sheets>
    <sheet name="PyPI" sheetId="1" r:id="rId1"/>
  </sheets>
  <definedNames>
    <definedName name="_xlnm.Print_Area" localSheetId="0">PyPI!$A$1:$Q$50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Q37" i="1" l="1"/>
  <c r="O37" i="1"/>
  <c r="N37" i="1"/>
  <c r="M37" i="1"/>
  <c r="L37" i="1"/>
  <c r="K37" i="1"/>
  <c r="J37" i="1"/>
  <c r="I37" i="1"/>
  <c r="H37" i="1"/>
  <c r="J35" i="1"/>
  <c r="O35" i="1" s="1"/>
  <c r="O32" i="1"/>
  <c r="N32" i="1"/>
  <c r="J32" i="1"/>
  <c r="P29" i="1"/>
  <c r="P28" i="1"/>
  <c r="N27" i="1"/>
  <c r="J27" i="1"/>
  <c r="O27" i="1" s="1"/>
  <c r="O22" i="1"/>
  <c r="N22" i="1"/>
  <c r="J22" i="1"/>
  <c r="P20" i="1"/>
  <c r="O15" i="1"/>
  <c r="N15" i="1"/>
  <c r="P11" i="1"/>
  <c r="P37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DGCG</author>
  </authors>
  <commentList>
    <comment ref="O7" authorId="0" shapeId="0" xr:uid="{E6F58738-CC7C-4CAA-9D40-6C1F0B3CDAC2}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<sst xmlns="http://schemas.openxmlformats.org/spreadsheetml/2006/main" count="79" uniqueCount="78">
  <si>
    <t>PROGRAMAS Y PROYECTOS DE INVERSIÓN</t>
  </si>
  <si>
    <t>Del 1 de Enero al 30 de Junio de 2020</t>
  </si>
  <si>
    <t>Ente Público:</t>
  </si>
  <si>
    <t xml:space="preserve"> </t>
  </si>
  <si>
    <t>UNIVERSIDAD TECNOLOGICA DE SAN MIGUEL DE ALLENDE</t>
  </si>
  <si>
    <t>Tipo de Programas y Proyectos</t>
  </si>
  <si>
    <t>Programa o Proyecto</t>
  </si>
  <si>
    <t>UR</t>
  </si>
  <si>
    <t>Egresos</t>
  </si>
  <si>
    <t>Subejercicio</t>
  </si>
  <si>
    <t>% Avance Financiero</t>
  </si>
  <si>
    <t>Denominación</t>
  </si>
  <si>
    <t>Aprobado</t>
  </si>
  <si>
    <t>Ampliaciones/ (Reducciones)</t>
  </si>
  <si>
    <t>Modificado</t>
  </si>
  <si>
    <t>Comprometido</t>
  </si>
  <si>
    <t>Devengado</t>
  </si>
  <si>
    <t>Ejercido</t>
  </si>
  <si>
    <t>Pagado</t>
  </si>
  <si>
    <t>Devengado/ Aprobado</t>
  </si>
  <si>
    <t>Devengado/ Modificado</t>
  </si>
  <si>
    <t>3 = (1 + 2 )</t>
  </si>
  <si>
    <t>6 = ( 3 - 5 )</t>
  </si>
  <si>
    <t>5/1</t>
  </si>
  <si>
    <t>5/3</t>
  </si>
  <si>
    <t>RECTORÍA</t>
  </si>
  <si>
    <t>G1145</t>
  </si>
  <si>
    <t>OPERACIÓN MODELO DE EVALUACION</t>
  </si>
  <si>
    <t>G2093</t>
  </si>
  <si>
    <t>DIRECCION ESTRATEGICA</t>
  </si>
  <si>
    <t>P0789</t>
  </si>
  <si>
    <t>GESTIÓN DE CERTIFICACIÓN</t>
  </si>
  <si>
    <t>G1297</t>
  </si>
  <si>
    <t>OPERACIÓN OIC UTSMA</t>
  </si>
  <si>
    <t>ACADEMIA</t>
  </si>
  <si>
    <t>P0783</t>
  </si>
  <si>
    <t>ADMINISTRACIÓN EN IM</t>
  </si>
  <si>
    <t>P0784</t>
  </si>
  <si>
    <t>APLICACIÓN DE PLANES</t>
  </si>
  <si>
    <t>P0787</t>
  </si>
  <si>
    <t>CURSOS Y EVENTOS DE</t>
  </si>
  <si>
    <t>P0788</t>
  </si>
  <si>
    <t>GESTIÓN DEL PROCESO</t>
  </si>
  <si>
    <t>P0791</t>
  </si>
  <si>
    <t>OPERACIÓN DE OTROGAMIENTO</t>
  </si>
  <si>
    <t>Q1594</t>
  </si>
  <si>
    <t>INFRAESTRUCTURA DE LA</t>
  </si>
  <si>
    <t>VINCULACIÓN</t>
  </si>
  <si>
    <t>P0782</t>
  </si>
  <si>
    <t>ACTUALIZACIÓN DE PROYECTO</t>
  </si>
  <si>
    <t>P0786</t>
  </si>
  <si>
    <t>CAPACITACIÓN Y CERTIFICACIÓN</t>
  </si>
  <si>
    <t>P0792</t>
  </si>
  <si>
    <t>OPERACIÓN DE SERVICIOS</t>
  </si>
  <si>
    <t>P0794</t>
  </si>
  <si>
    <t>REALIZACIÓN DE FOROS</t>
  </si>
  <si>
    <t>FINANZAS</t>
  </si>
  <si>
    <t>G1105</t>
  </si>
  <si>
    <t>ADMINISTRACION DE RECURSOS HUMANOS</t>
  </si>
  <si>
    <t>P2751</t>
  </si>
  <si>
    <t>APOYO PARA LA PROFESIONALIZACIÓN</t>
  </si>
  <si>
    <t>P0790</t>
  </si>
  <si>
    <t>MANTENIMIENTO DE LA</t>
  </si>
  <si>
    <t>COMONFORT</t>
  </si>
  <si>
    <t>P2896</t>
  </si>
  <si>
    <t>ADM. E IMP. SERV.ED</t>
  </si>
  <si>
    <t>DOCTOR MORA</t>
  </si>
  <si>
    <t>P2897</t>
  </si>
  <si>
    <t>ADM.SER.ED. DR.M</t>
  </si>
  <si>
    <t>Q2918</t>
  </si>
  <si>
    <t>INFRA UTSMA DR MORA</t>
  </si>
  <si>
    <t>INFR. UTSMA EXT. COM</t>
  </si>
  <si>
    <t>Q3003</t>
  </si>
  <si>
    <t>Total del Gasto</t>
  </si>
  <si>
    <t>Bajo protesta de decir verdad declaramos que los Estados Financieros y sus Notas son razonablemente correctos y responsabilidad del emisor</t>
  </si>
  <si>
    <t>Nombre de quien autoriza</t>
  </si>
  <si>
    <t>Cargo de quien autoriza</t>
  </si>
  <si>
    <t>Cargo de quien elabora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</si>
</sst>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6">
    <xf numFmtId="0" fontId="0" fillId="0" borderId="0" xfId="0"/>
    <xf numFmtId="0" fontId="3" fillId="3" borderId="0" xfId="0" applyFont="1" applyFill="1"/>
    <xf numFmtId="0" fontId="3" fillId="0" borderId="0" xfId="0" applyFont="1"/>
    <xf numFmtId="0" fontId="4" fillId="3" borderId="0" xfId="0" applyFont="1" applyFill="1"/>
    <xf numFmtId="0" fontId="2" fillId="3" borderId="0" xfId="0" applyFont="1" applyFill="1" applyAlignment="1">
      <alignment horizontal="right"/>
    </xf>
    <xf numFmtId="0" fontId="2" fillId="3" borderId="1" xfId="0" applyFont="1" applyFill="1" applyBorder="1"/>
    <xf numFmtId="0" fontId="2" fillId="3" borderId="1" xfId="0" applyFont="1" applyFill="1" applyBorder="1" applyProtection="1">
      <protection locked="0"/>
    </xf>
    <xf numFmtId="0" fontId="3" fillId="3" borderId="1" xfId="0" applyFont="1" applyFill="1" applyBorder="1"/>
    <xf numFmtId="0" fontId="4" fillId="3" borderId="1" xfId="0" applyFont="1" applyFill="1" applyBorder="1"/>
    <xf numFmtId="0" fontId="2" fillId="2" borderId="5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wrapText="1"/>
    </xf>
    <xf numFmtId="0" fontId="2" fillId="2" borderId="15" xfId="0" applyFont="1" applyFill="1" applyBorder="1" applyAlignment="1">
      <alignment horizontal="center" vertical="center" wrapText="1"/>
    </xf>
    <xf numFmtId="49" fontId="2" fillId="2" borderId="9" xfId="0" applyNumberFormat="1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right" vertical="center" wrapText="1"/>
    </xf>
    <xf numFmtId="0" fontId="3" fillId="3" borderId="12" xfId="0" applyFont="1" applyFill="1" applyBorder="1" applyAlignment="1">
      <alignment horizontal="right" vertical="center" wrapText="1"/>
    </xf>
    <xf numFmtId="43" fontId="3" fillId="3" borderId="12" xfId="1" applyFont="1" applyFill="1" applyBorder="1" applyAlignment="1">
      <alignment horizontal="right" vertical="center" wrapText="1"/>
    </xf>
    <xf numFmtId="43" fontId="3" fillId="3" borderId="12" xfId="1" applyFont="1" applyFill="1" applyBorder="1" applyAlignment="1">
      <alignment vertical="center"/>
    </xf>
    <xf numFmtId="43" fontId="3" fillId="0" borderId="12" xfId="1" applyFont="1" applyBorder="1" applyAlignment="1">
      <alignment vertical="center"/>
    </xf>
    <xf numFmtId="0" fontId="3" fillId="0" borderId="10" xfId="0" applyFont="1" applyBorder="1" applyAlignment="1">
      <alignment horizontal="justify" vertical="center" wrapText="1"/>
    </xf>
    <xf numFmtId="0" fontId="3" fillId="0" borderId="11" xfId="0" applyFont="1" applyBorder="1" applyAlignment="1">
      <alignment horizontal="right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right" vertic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5" fillId="3" borderId="11" xfId="0" applyFont="1" applyFill="1" applyBorder="1" applyAlignment="1">
      <alignment horizontal="right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43" fontId="3" fillId="0" borderId="0" xfId="1" applyFont="1"/>
    <xf numFmtId="43" fontId="3" fillId="3" borderId="11" xfId="1" applyFont="1" applyFill="1" applyBorder="1" applyAlignment="1">
      <alignment horizontal="right" vertical="center" wrapText="1"/>
    </xf>
    <xf numFmtId="43" fontId="3" fillId="0" borderId="11" xfId="1" applyFont="1" applyFill="1" applyBorder="1" applyAlignment="1">
      <alignment horizontal="right" vertical="center" wrapText="1"/>
    </xf>
    <xf numFmtId="0" fontId="3" fillId="3" borderId="13" xfId="0" applyFont="1" applyFill="1" applyBorder="1" applyAlignment="1">
      <alignment horizontal="justify" vertical="center" wrapText="1"/>
    </xf>
    <xf numFmtId="0" fontId="3" fillId="3" borderId="1" xfId="0" applyFont="1" applyFill="1" applyBorder="1" applyAlignment="1">
      <alignment horizontal="justify" vertical="center" wrapText="1"/>
    </xf>
    <xf numFmtId="0" fontId="3" fillId="3" borderId="14" xfId="0" applyFont="1" applyFill="1" applyBorder="1" applyAlignment="1">
      <alignment horizontal="justify" vertical="center" wrapText="1"/>
    </xf>
    <xf numFmtId="0" fontId="3" fillId="3" borderId="14" xfId="0" applyFont="1" applyFill="1" applyBorder="1" applyAlignment="1">
      <alignment horizontal="right" vertical="center" wrapText="1"/>
    </xf>
    <xf numFmtId="0" fontId="3" fillId="3" borderId="15" xfId="0" applyFont="1" applyFill="1" applyBorder="1" applyAlignment="1">
      <alignment horizontal="right" vertical="center" wrapText="1"/>
    </xf>
    <xf numFmtId="43" fontId="3" fillId="0" borderId="12" xfId="1" applyFont="1" applyFill="1" applyBorder="1" applyAlignment="1">
      <alignment horizontal="right" vertical="center" wrapText="1"/>
    </xf>
    <xf numFmtId="0" fontId="5" fillId="3" borderId="6" xfId="0" applyFont="1" applyFill="1" applyBorder="1" applyAlignment="1">
      <alignment horizontal="justify" vertical="center" wrapText="1"/>
    </xf>
    <xf numFmtId="0" fontId="5" fillId="3" borderId="15" xfId="0" applyFont="1" applyFill="1" applyBorder="1" applyAlignment="1">
      <alignment horizontal="right" vertical="center" wrapText="1"/>
    </xf>
    <xf numFmtId="4" fontId="0" fillId="0" borderId="6" xfId="0" applyNumberFormat="1" applyBorder="1"/>
    <xf numFmtId="43" fontId="5" fillId="3" borderId="9" xfId="0" applyNumberFormat="1" applyFont="1" applyFill="1" applyBorder="1" applyAlignment="1">
      <alignment horizontal="right" vertical="center" wrapText="1"/>
    </xf>
    <xf numFmtId="0" fontId="6" fillId="3" borderId="0" xfId="0" applyFont="1" applyFill="1"/>
    <xf numFmtId="0" fontId="3" fillId="0" borderId="1" xfId="0" applyFont="1" applyBorder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5" fillId="3" borderId="7" xfId="0" applyFont="1" applyFill="1" applyBorder="1" applyAlignment="1">
      <alignment horizontal="left" vertical="center" wrapText="1" indent="3"/>
    </xf>
    <xf numFmtId="0" fontId="5" fillId="3" borderId="8" xfId="0" applyFont="1" applyFill="1" applyBorder="1" applyAlignment="1">
      <alignment horizontal="left" vertical="center" wrapText="1" indent="3"/>
    </xf>
    <xf numFmtId="0" fontId="3" fillId="0" borderId="0" xfId="0" applyFont="1" applyAlignment="1">
      <alignment horizontal="center"/>
    </xf>
    <xf numFmtId="0" fontId="3" fillId="3" borderId="10" xfId="0" applyFont="1" applyFill="1" applyBorder="1" applyAlignment="1">
      <alignment horizontal="left" vertical="center" wrapText="1"/>
    </xf>
    <xf numFmtId="0" fontId="3" fillId="3" borderId="0" xfId="0" applyFont="1" applyFill="1" applyAlignment="1">
      <alignment horizontal="left" vertical="center" wrapText="1"/>
    </xf>
    <xf numFmtId="0" fontId="3" fillId="3" borderId="11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justify" vertical="center" wrapText="1"/>
    </xf>
    <xf numFmtId="0" fontId="3" fillId="0" borderId="11" xfId="0" applyFont="1" applyBorder="1" applyAlignment="1">
      <alignment horizontal="justify" vertical="center" wrapText="1"/>
    </xf>
    <xf numFmtId="0" fontId="5" fillId="2" borderId="6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3" borderId="1" xfId="0" applyFont="1" applyFill="1" applyBorder="1" applyAlignment="1" applyProtection="1">
      <alignment horizontal="center"/>
      <protection locked="0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407147</xdr:colOff>
      <xdr:row>43</xdr:row>
      <xdr:rowOff>42956</xdr:rowOff>
    </xdr:from>
    <xdr:to>
      <xdr:col>5</xdr:col>
      <xdr:colOff>303493</xdr:colOff>
      <xdr:row>48</xdr:row>
      <xdr:rowOff>122331</xdr:rowOff>
    </xdr:to>
    <xdr:sp macro="" textlink="">
      <xdr:nvSpPr>
        <xdr:cNvPr id="2" name="9 CuadroTexto">
          <a:extLst>
            <a:ext uri="{FF2B5EF4-FFF2-40B4-BE49-F238E27FC236}">
              <a16:creationId xmlns:a16="http://schemas.microsoft.com/office/drawing/2014/main" id="{4A818396-6D06-4AA4-AB92-8BBFE3E9766C}"/>
            </a:ext>
          </a:extLst>
        </xdr:cNvPr>
        <xdr:cNvSpPr txBox="1"/>
      </xdr:nvSpPr>
      <xdr:spPr>
        <a:xfrm>
          <a:off x="1645397" y="12396881"/>
          <a:ext cx="2858621" cy="8890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 eaLnBrk="1" fontAlgn="auto" latinLnBrk="0" hangingPunct="1"/>
          <a:r>
            <a:rPr lang="es-MX" sz="800" b="0" i="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RECTOR</a:t>
          </a:r>
          <a:endParaRPr lang="es-MX" sz="8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 eaLnBrk="1" fontAlgn="auto" latinLnBrk="0" hangingPunct="1"/>
          <a:r>
            <a:rPr lang="es-MX" sz="800" b="0" i="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DANIEL JIMÉNEZ RODRÍGUEZ</a:t>
          </a:r>
          <a:endParaRPr lang="es-MX" sz="800">
            <a:effectLst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9</xdr:col>
      <xdr:colOff>571500</xdr:colOff>
      <xdr:row>43</xdr:row>
      <xdr:rowOff>44823</xdr:rowOff>
    </xdr:from>
    <xdr:to>
      <xdr:col>12</xdr:col>
      <xdr:colOff>419099</xdr:colOff>
      <xdr:row>46</xdr:row>
      <xdr:rowOff>112058</xdr:rowOff>
    </xdr:to>
    <xdr:sp macro="" textlink="">
      <xdr:nvSpPr>
        <xdr:cNvPr id="3" name="9 CuadroTexto">
          <a:extLst>
            <a:ext uri="{FF2B5EF4-FFF2-40B4-BE49-F238E27FC236}">
              <a16:creationId xmlns:a16="http://schemas.microsoft.com/office/drawing/2014/main" id="{5A99CE45-4CE7-495D-8B45-8201029C427C}"/>
            </a:ext>
          </a:extLst>
        </xdr:cNvPr>
        <xdr:cNvSpPr txBox="1"/>
      </xdr:nvSpPr>
      <xdr:spPr>
        <a:xfrm>
          <a:off x="8753475" y="12398748"/>
          <a:ext cx="2762249" cy="55301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DIRECTORA DE ADMINISTRACIÓN Y FINANZAS</a:t>
          </a:r>
          <a:endParaRPr lang="es-MX" sz="8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JULIA BEATRIZ AMADOR GONZALEZ</a:t>
          </a:r>
          <a:endParaRPr lang="es-MX" sz="800">
            <a:effectLst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051FD5-E179-46E1-BFE9-2922DD9DEC7A}">
  <dimension ref="A1:Q45"/>
  <sheetViews>
    <sheetView showGridLines="0" tabSelected="1" topLeftCell="B1" zoomScale="85" zoomScaleNormal="85" workbookViewId="0">
      <selection activeCell="G51" sqref="G51"/>
    </sheetView>
  </sheetViews>
  <sheetFormatPr baseColWidth="10" defaultColWidth="11.42578125" defaultRowHeight="12.75" x14ac:dyDescent="0.2"/>
  <cols>
    <col min="1" max="1" width="12.28515625" style="1" customWidth="1"/>
    <col min="2" max="2" width="6.28515625" style="2" customWidth="1"/>
    <col min="3" max="3" width="7" style="2" customWidth="1"/>
    <col min="4" max="4" width="24.7109375" style="2" customWidth="1"/>
    <col min="5" max="5" width="12.7109375" style="2" customWidth="1"/>
    <col min="6" max="6" width="14.42578125" style="2" customWidth="1"/>
    <col min="7" max="7" width="12.42578125" style="2" customWidth="1"/>
    <col min="8" max="8" width="14.42578125" style="2" customWidth="1"/>
    <col min="9" max="9" width="18.42578125" style="2" bestFit="1" customWidth="1"/>
    <col min="10" max="10" width="15.85546875" style="2" bestFit="1" customWidth="1"/>
    <col min="11" max="11" width="12.7109375" style="2" customWidth="1"/>
    <col min="12" max="12" width="15.140625" style="2" bestFit="1" customWidth="1"/>
    <col min="13" max="13" width="15.42578125" style="2" customWidth="1"/>
    <col min="14" max="14" width="18.42578125" style="2" bestFit="1" customWidth="1"/>
    <col min="15" max="15" width="19.140625" style="2" bestFit="1" customWidth="1"/>
    <col min="16" max="16" width="15.5703125" style="1" customWidth="1"/>
    <col min="17" max="17" width="14" style="2" customWidth="1"/>
    <col min="18" max="16384" width="11.42578125" style="2"/>
  </cols>
  <sheetData>
    <row r="1" spans="2:17" ht="6" customHeight="1" x14ac:dyDescent="0.2"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</row>
    <row r="2" spans="2:17" ht="13.5" customHeight="1" x14ac:dyDescent="0.2">
      <c r="B2" s="58" t="s">
        <v>0</v>
      </c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</row>
    <row r="3" spans="2:17" ht="20.25" customHeight="1" x14ac:dyDescent="0.2">
      <c r="B3" s="58" t="s">
        <v>1</v>
      </c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</row>
    <row r="4" spans="2:17" s="1" customFormat="1" ht="8.25" customHeight="1" x14ac:dyDescent="0.2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2:17" s="1" customFormat="1" ht="24" customHeight="1" x14ac:dyDescent="0.2">
      <c r="D5" s="4" t="s">
        <v>2</v>
      </c>
      <c r="E5" s="59" t="s">
        <v>3</v>
      </c>
      <c r="F5" s="59"/>
      <c r="G5" s="5" t="s">
        <v>4</v>
      </c>
      <c r="H5" s="6"/>
      <c r="I5" s="6"/>
      <c r="J5" s="6"/>
      <c r="K5" s="6"/>
      <c r="L5" s="7"/>
      <c r="M5" s="7"/>
      <c r="N5" s="8"/>
      <c r="O5" s="3"/>
    </row>
    <row r="6" spans="2:17" s="1" customFormat="1" ht="8.25" customHeight="1" x14ac:dyDescent="0.2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2:17" ht="15" customHeight="1" x14ac:dyDescent="0.2">
      <c r="B7" s="60" t="s">
        <v>5</v>
      </c>
      <c r="C7" s="61"/>
      <c r="D7" s="62"/>
      <c r="E7" s="69" t="s">
        <v>6</v>
      </c>
      <c r="F7" s="9"/>
      <c r="G7" s="69" t="s">
        <v>7</v>
      </c>
      <c r="H7" s="72" t="s">
        <v>8</v>
      </c>
      <c r="I7" s="73"/>
      <c r="J7" s="73"/>
      <c r="K7" s="73"/>
      <c r="L7" s="73"/>
      <c r="M7" s="73"/>
      <c r="N7" s="74"/>
      <c r="O7" s="75" t="s">
        <v>9</v>
      </c>
      <c r="P7" s="56" t="s">
        <v>10</v>
      </c>
      <c r="Q7" s="57"/>
    </row>
    <row r="8" spans="2:17" ht="25.5" x14ac:dyDescent="0.2">
      <c r="B8" s="63"/>
      <c r="C8" s="64"/>
      <c r="D8" s="65"/>
      <c r="E8" s="70"/>
      <c r="F8" s="10" t="s">
        <v>11</v>
      </c>
      <c r="G8" s="70"/>
      <c r="H8" s="11" t="s">
        <v>12</v>
      </c>
      <c r="I8" s="11" t="s">
        <v>13</v>
      </c>
      <c r="J8" s="11" t="s">
        <v>14</v>
      </c>
      <c r="K8" s="11" t="s">
        <v>15</v>
      </c>
      <c r="L8" s="11" t="s">
        <v>16</v>
      </c>
      <c r="M8" s="11" t="s">
        <v>17</v>
      </c>
      <c r="N8" s="11" t="s">
        <v>18</v>
      </c>
      <c r="O8" s="75"/>
      <c r="P8" s="12" t="s">
        <v>19</v>
      </c>
      <c r="Q8" s="12" t="s">
        <v>20</v>
      </c>
    </row>
    <row r="9" spans="2:17" ht="15.75" customHeight="1" x14ac:dyDescent="0.2">
      <c r="B9" s="66"/>
      <c r="C9" s="67"/>
      <c r="D9" s="68"/>
      <c r="E9" s="71"/>
      <c r="F9" s="13"/>
      <c r="G9" s="71"/>
      <c r="H9" s="11">
        <v>1</v>
      </c>
      <c r="I9" s="11">
        <v>2</v>
      </c>
      <c r="J9" s="11" t="s">
        <v>21</v>
      </c>
      <c r="K9" s="11">
        <v>4</v>
      </c>
      <c r="L9" s="11">
        <v>5</v>
      </c>
      <c r="M9" s="11">
        <v>6</v>
      </c>
      <c r="N9" s="11">
        <v>7</v>
      </c>
      <c r="O9" s="11" t="s">
        <v>22</v>
      </c>
      <c r="P9" s="14" t="s">
        <v>23</v>
      </c>
      <c r="Q9" s="14" t="s">
        <v>24</v>
      </c>
    </row>
    <row r="10" spans="2:17" ht="15" customHeight="1" x14ac:dyDescent="0.2">
      <c r="B10" s="51" t="s">
        <v>25</v>
      </c>
      <c r="C10" s="52"/>
      <c r="D10" s="53"/>
      <c r="E10" s="15"/>
      <c r="F10" s="15"/>
      <c r="G10" s="16"/>
      <c r="H10" s="17"/>
      <c r="I10" s="17"/>
      <c r="J10" s="17"/>
      <c r="K10" s="17"/>
      <c r="L10" s="17"/>
      <c r="M10" s="17"/>
      <c r="N10" s="17"/>
      <c r="O10" s="17"/>
      <c r="P10" s="18"/>
      <c r="Q10" s="19"/>
    </row>
    <row r="11" spans="2:17" ht="38.25" x14ac:dyDescent="0.2">
      <c r="B11" s="20"/>
      <c r="C11" s="54"/>
      <c r="D11" s="55"/>
      <c r="E11" s="21" t="s">
        <v>26</v>
      </c>
      <c r="F11" s="22" t="s">
        <v>27</v>
      </c>
      <c r="G11" s="23">
        <v>50000101</v>
      </c>
      <c r="H11" s="17">
        <v>721728.23</v>
      </c>
      <c r="I11" s="17">
        <v>306983.7</v>
      </c>
      <c r="J11" s="17">
        <v>1028711.93</v>
      </c>
      <c r="K11" s="17">
        <v>22922.94</v>
      </c>
      <c r="L11" s="17"/>
      <c r="M11" s="17">
        <v>326232.21000000002</v>
      </c>
      <c r="N11" s="17">
        <v>303309.27</v>
      </c>
      <c r="O11" s="17">
        <v>702479.72</v>
      </c>
      <c r="P11" s="18">
        <f>L11/H11</f>
        <v>0</v>
      </c>
      <c r="Q11" s="19"/>
    </row>
    <row r="12" spans="2:17" ht="25.5" x14ac:dyDescent="0.2">
      <c r="B12" s="20"/>
      <c r="C12" s="46"/>
      <c r="D12" s="47"/>
      <c r="E12" s="21" t="s">
        <v>28</v>
      </c>
      <c r="F12" s="22" t="s">
        <v>29</v>
      </c>
      <c r="G12" s="23">
        <v>50000101</v>
      </c>
      <c r="H12" s="17">
        <v>1523257.13</v>
      </c>
      <c r="I12" s="17">
        <v>1672600.0899999999</v>
      </c>
      <c r="J12" s="17">
        <v>3195857.22</v>
      </c>
      <c r="K12" s="17">
        <v>104225.13</v>
      </c>
      <c r="L12" s="17"/>
      <c r="M12" s="17">
        <v>1323860.94</v>
      </c>
      <c r="N12" s="17">
        <v>1219635.81</v>
      </c>
      <c r="O12" s="17">
        <v>1871996.28</v>
      </c>
      <c r="P12" s="18"/>
      <c r="Q12" s="19"/>
    </row>
    <row r="13" spans="2:17" ht="38.25" x14ac:dyDescent="0.2">
      <c r="B13" s="20"/>
      <c r="C13" s="46"/>
      <c r="D13" s="47"/>
      <c r="E13" s="21" t="s">
        <v>30</v>
      </c>
      <c r="F13" s="24" t="s">
        <v>31</v>
      </c>
      <c r="G13" s="23">
        <v>50000101</v>
      </c>
      <c r="H13" s="17">
        <v>325827.37</v>
      </c>
      <c r="I13" s="17">
        <v>268505.15000000002</v>
      </c>
      <c r="J13" s="17">
        <v>594332.52</v>
      </c>
      <c r="K13" s="17">
        <v>11725.03</v>
      </c>
      <c r="L13" s="17"/>
      <c r="M13" s="17">
        <v>164387.24</v>
      </c>
      <c r="N13" s="17">
        <v>152662.21</v>
      </c>
      <c r="O13" s="17">
        <v>429945.28</v>
      </c>
      <c r="P13" s="18"/>
      <c r="Q13" s="19"/>
    </row>
    <row r="14" spans="2:17" ht="30.75" customHeight="1" x14ac:dyDescent="0.2">
      <c r="B14" s="20"/>
      <c r="C14" s="25"/>
      <c r="D14" s="26"/>
      <c r="E14" s="21" t="s">
        <v>32</v>
      </c>
      <c r="F14" s="24" t="s">
        <v>33</v>
      </c>
      <c r="G14" s="23">
        <v>50000101</v>
      </c>
      <c r="H14" s="17"/>
      <c r="I14" s="17">
        <v>376876.59</v>
      </c>
      <c r="J14" s="17">
        <v>376876.59</v>
      </c>
      <c r="K14" s="17">
        <v>11725.04</v>
      </c>
      <c r="L14" s="17"/>
      <c r="M14" s="17">
        <v>93400.59</v>
      </c>
      <c r="N14" s="17">
        <v>81675.55</v>
      </c>
      <c r="O14" s="17">
        <v>283476</v>
      </c>
      <c r="P14" s="18"/>
      <c r="Q14" s="19"/>
    </row>
    <row r="15" spans="2:17" ht="12.75" customHeight="1" x14ac:dyDescent="0.2">
      <c r="B15" s="51" t="s">
        <v>34</v>
      </c>
      <c r="C15" s="52"/>
      <c r="D15" s="53"/>
      <c r="E15" s="27"/>
      <c r="F15" s="28"/>
      <c r="G15" s="27"/>
      <c r="H15" s="17"/>
      <c r="I15" s="17"/>
      <c r="J15" s="17"/>
      <c r="K15" s="17"/>
      <c r="L15" s="17"/>
      <c r="M15" s="17">
        <v>0</v>
      </c>
      <c r="N15" s="17">
        <f t="shared" ref="N15:N32" si="0">M15-L15</f>
        <v>0</v>
      </c>
      <c r="O15" s="17">
        <f t="shared" ref="O15:O35" si="1">J15-L15</f>
        <v>0</v>
      </c>
      <c r="P15" s="18"/>
      <c r="Q15" s="19"/>
    </row>
    <row r="16" spans="2:17" ht="25.5" x14ac:dyDescent="0.2">
      <c r="B16" s="20"/>
      <c r="C16" s="46"/>
      <c r="D16" s="47"/>
      <c r="E16" s="21" t="s">
        <v>35</v>
      </c>
      <c r="F16" s="22" t="s">
        <v>36</v>
      </c>
      <c r="G16" s="23">
        <v>50000201</v>
      </c>
      <c r="H16" s="17">
        <v>11300816.5</v>
      </c>
      <c r="I16" s="17">
        <v>10786026.07</v>
      </c>
      <c r="J16" s="17">
        <v>22086842.57</v>
      </c>
      <c r="K16" s="17">
        <v>717967.07</v>
      </c>
      <c r="L16" s="17">
        <v>143899.6</v>
      </c>
      <c r="M16" s="17">
        <v>10545842.4</v>
      </c>
      <c r="N16" s="17">
        <v>9683975.7300000004</v>
      </c>
      <c r="O16" s="17">
        <v>11541000.17</v>
      </c>
      <c r="P16" s="18"/>
      <c r="Q16" s="19"/>
    </row>
    <row r="17" spans="2:17" ht="25.5" x14ac:dyDescent="0.2">
      <c r="B17" s="20"/>
      <c r="C17" s="46"/>
      <c r="D17" s="47"/>
      <c r="E17" s="21" t="s">
        <v>37</v>
      </c>
      <c r="F17" s="22" t="s">
        <v>38</v>
      </c>
      <c r="G17" s="23">
        <v>50000201</v>
      </c>
      <c r="H17" s="17">
        <v>256442.74</v>
      </c>
      <c r="I17" s="17">
        <v>452756.92</v>
      </c>
      <c r="J17" s="17">
        <v>709199.66</v>
      </c>
      <c r="K17" s="17">
        <v>15022.65</v>
      </c>
      <c r="L17" s="17"/>
      <c r="M17" s="17">
        <v>402936.37</v>
      </c>
      <c r="N17" s="17">
        <v>387913.72</v>
      </c>
      <c r="O17" s="17">
        <v>306263.28999999998</v>
      </c>
      <c r="P17" s="18"/>
      <c r="Q17" s="19"/>
    </row>
    <row r="18" spans="2:17" ht="25.5" x14ac:dyDescent="0.2">
      <c r="B18" s="20"/>
      <c r="C18" s="46"/>
      <c r="D18" s="47"/>
      <c r="E18" s="21" t="s">
        <v>39</v>
      </c>
      <c r="F18" s="22" t="s">
        <v>40</v>
      </c>
      <c r="G18" s="23">
        <v>50000201</v>
      </c>
      <c r="H18" s="17">
        <v>1939169.4</v>
      </c>
      <c r="I18" s="17">
        <v>240295.52000000002</v>
      </c>
      <c r="J18" s="17">
        <v>2179464.92</v>
      </c>
      <c r="K18" s="17">
        <v>168058.84</v>
      </c>
      <c r="L18" s="17"/>
      <c r="M18" s="17">
        <v>806401.29</v>
      </c>
      <c r="N18" s="17">
        <v>347342.45</v>
      </c>
      <c r="O18" s="17">
        <v>1373063.63</v>
      </c>
      <c r="P18" s="18"/>
      <c r="Q18" s="19"/>
    </row>
    <row r="19" spans="2:17" ht="25.5" x14ac:dyDescent="0.2">
      <c r="B19" s="20"/>
      <c r="C19" s="46"/>
      <c r="D19" s="47"/>
      <c r="E19" s="21" t="s">
        <v>41</v>
      </c>
      <c r="F19" s="22" t="s">
        <v>42</v>
      </c>
      <c r="G19" s="23">
        <v>50000201</v>
      </c>
      <c r="H19" s="17">
        <v>372342.6</v>
      </c>
      <c r="I19" s="17">
        <v>395063.64</v>
      </c>
      <c r="J19" s="17">
        <v>767406.24</v>
      </c>
      <c r="K19" s="17"/>
      <c r="L19" s="17"/>
      <c r="M19" s="17">
        <v>32761.16</v>
      </c>
      <c r="N19" s="17">
        <v>32761.16</v>
      </c>
      <c r="O19" s="17">
        <v>734645.08</v>
      </c>
      <c r="P19" s="18"/>
      <c r="Q19" s="19"/>
    </row>
    <row r="20" spans="2:17" ht="51" x14ac:dyDescent="0.2">
      <c r="B20" s="20"/>
      <c r="C20" s="46"/>
      <c r="D20" s="47"/>
      <c r="E20" s="21" t="s">
        <v>43</v>
      </c>
      <c r="F20" s="22" t="s">
        <v>44</v>
      </c>
      <c r="G20" s="23">
        <v>50000201</v>
      </c>
      <c r="H20" s="17">
        <v>131284.79</v>
      </c>
      <c r="I20" s="17">
        <v>164891.77000000002</v>
      </c>
      <c r="J20" s="17">
        <v>296176.56</v>
      </c>
      <c r="K20" s="17">
        <v>6764.31</v>
      </c>
      <c r="L20" s="17"/>
      <c r="M20" s="17">
        <v>98099.06</v>
      </c>
      <c r="N20" s="17">
        <v>91334.75</v>
      </c>
      <c r="O20" s="17">
        <v>198077.5</v>
      </c>
      <c r="P20" s="18">
        <f t="shared" ref="P20" si="2">L20/H20</f>
        <v>0</v>
      </c>
      <c r="Q20" s="19"/>
    </row>
    <row r="21" spans="2:17" ht="25.5" x14ac:dyDescent="0.2">
      <c r="B21" s="20"/>
      <c r="C21" s="25"/>
      <c r="D21" s="26"/>
      <c r="E21" s="21" t="s">
        <v>45</v>
      </c>
      <c r="F21" s="22" t="s">
        <v>46</v>
      </c>
      <c r="G21" s="23">
        <v>50000201</v>
      </c>
      <c r="H21" s="17"/>
      <c r="I21" s="17">
        <v>50784953.329999998</v>
      </c>
      <c r="J21" s="17">
        <v>50784953.329999998</v>
      </c>
      <c r="K21" s="17"/>
      <c r="L21" s="17"/>
      <c r="M21" s="17">
        <v>35560367.520000003</v>
      </c>
      <c r="N21" s="17">
        <v>35560367.520000003</v>
      </c>
      <c r="O21" s="17">
        <v>15224585.810000001</v>
      </c>
      <c r="P21" s="18">
        <v>0</v>
      </c>
      <c r="Q21" s="18"/>
    </row>
    <row r="22" spans="2:17" ht="12.75" customHeight="1" x14ac:dyDescent="0.2">
      <c r="B22" s="51" t="s">
        <v>47</v>
      </c>
      <c r="C22" s="52"/>
      <c r="D22" s="53"/>
      <c r="E22" s="15"/>
      <c r="F22" s="29"/>
      <c r="G22" s="16"/>
      <c r="H22" s="17"/>
      <c r="I22" s="17"/>
      <c r="J22" s="17">
        <f t="shared" ref="J22:J35" si="3">H22+I22</f>
        <v>0</v>
      </c>
      <c r="K22" s="17"/>
      <c r="L22" s="17"/>
      <c r="M22" s="17">
        <v>0</v>
      </c>
      <c r="N22" s="17">
        <f t="shared" si="0"/>
        <v>0</v>
      </c>
      <c r="O22" s="17">
        <f t="shared" si="1"/>
        <v>0</v>
      </c>
      <c r="P22" s="18"/>
      <c r="Q22" s="18"/>
    </row>
    <row r="23" spans="2:17" ht="38.25" x14ac:dyDescent="0.2">
      <c r="B23" s="20"/>
      <c r="C23" s="46"/>
      <c r="D23" s="47"/>
      <c r="E23" s="21" t="s">
        <v>48</v>
      </c>
      <c r="F23" s="22" t="s">
        <v>49</v>
      </c>
      <c r="G23" s="21">
        <v>50000301</v>
      </c>
      <c r="H23" s="17">
        <v>64667.97</v>
      </c>
      <c r="I23" s="17">
        <v>293811.21000000002</v>
      </c>
      <c r="J23" s="17">
        <v>358479.18</v>
      </c>
      <c r="K23" s="17">
        <v>6218.81</v>
      </c>
      <c r="L23" s="17"/>
      <c r="M23" s="17">
        <v>162608.9</v>
      </c>
      <c r="N23" s="17">
        <v>156390.09</v>
      </c>
      <c r="O23" s="17">
        <v>195870.28</v>
      </c>
      <c r="P23" s="18">
        <v>0</v>
      </c>
      <c r="Q23" s="19"/>
    </row>
    <row r="24" spans="2:17" ht="51" x14ac:dyDescent="0.2">
      <c r="B24" s="20"/>
      <c r="C24" s="46"/>
      <c r="D24" s="47"/>
      <c r="E24" s="21" t="s">
        <v>50</v>
      </c>
      <c r="F24" s="22" t="s">
        <v>51</v>
      </c>
      <c r="G24" s="21">
        <v>50000301</v>
      </c>
      <c r="H24" s="17">
        <v>264180.88</v>
      </c>
      <c r="I24" s="17">
        <v>312651.24</v>
      </c>
      <c r="J24" s="17">
        <v>576832.12</v>
      </c>
      <c r="K24" s="17">
        <v>16158.63</v>
      </c>
      <c r="L24" s="17"/>
      <c r="M24" s="17">
        <v>261752.9</v>
      </c>
      <c r="N24" s="17">
        <v>245594.27</v>
      </c>
      <c r="O24" s="17">
        <v>315079.21999999997</v>
      </c>
      <c r="P24" s="18"/>
      <c r="Q24" s="19"/>
    </row>
    <row r="25" spans="2:17" ht="25.5" x14ac:dyDescent="0.2">
      <c r="B25" s="20"/>
      <c r="C25" s="46"/>
      <c r="D25" s="47"/>
      <c r="E25" s="21" t="s">
        <v>52</v>
      </c>
      <c r="F25" s="22" t="s">
        <v>53</v>
      </c>
      <c r="G25" s="21">
        <v>50000301</v>
      </c>
      <c r="H25" s="17">
        <v>2163170.6800000002</v>
      </c>
      <c r="I25" s="17">
        <v>803729.68</v>
      </c>
      <c r="J25" s="17">
        <v>2966900.36</v>
      </c>
      <c r="K25" s="17">
        <v>150538.39000000001</v>
      </c>
      <c r="L25" s="17"/>
      <c r="M25" s="30">
        <v>742785.27</v>
      </c>
      <c r="N25" s="17">
        <v>592246.88</v>
      </c>
      <c r="O25" s="17">
        <v>2224115.09</v>
      </c>
      <c r="P25" s="18">
        <v>0</v>
      </c>
      <c r="Q25" s="19"/>
    </row>
    <row r="26" spans="2:17" ht="25.5" x14ac:dyDescent="0.2">
      <c r="B26" s="20"/>
      <c r="C26" s="46"/>
      <c r="D26" s="47"/>
      <c r="E26" s="21" t="s">
        <v>54</v>
      </c>
      <c r="F26" s="22" t="s">
        <v>55</v>
      </c>
      <c r="G26" s="21">
        <v>50000301</v>
      </c>
      <c r="H26" s="17">
        <v>69403.77</v>
      </c>
      <c r="I26" s="17">
        <v>65152.83</v>
      </c>
      <c r="J26" s="17">
        <v>134556.6</v>
      </c>
      <c r="K26" s="17"/>
      <c r="L26" s="17"/>
      <c r="M26" s="17"/>
      <c r="N26" s="17"/>
      <c r="O26" s="17">
        <v>134556.6</v>
      </c>
      <c r="P26" s="18"/>
      <c r="Q26" s="19"/>
    </row>
    <row r="27" spans="2:17" ht="12.75" customHeight="1" x14ac:dyDescent="0.2">
      <c r="B27" s="51" t="s">
        <v>56</v>
      </c>
      <c r="C27" s="52"/>
      <c r="D27" s="53"/>
      <c r="E27" s="15"/>
      <c r="F27" s="29"/>
      <c r="G27" s="16"/>
      <c r="H27" s="17"/>
      <c r="I27" s="17"/>
      <c r="J27" s="17">
        <f t="shared" si="3"/>
        <v>0</v>
      </c>
      <c r="K27" s="17"/>
      <c r="L27" s="17"/>
      <c r="M27" s="17">
        <v>0</v>
      </c>
      <c r="N27" s="17">
        <f t="shared" si="0"/>
        <v>0</v>
      </c>
      <c r="O27" s="17">
        <f t="shared" si="1"/>
        <v>0</v>
      </c>
      <c r="P27" s="18"/>
      <c r="Q27" s="19"/>
    </row>
    <row r="28" spans="2:17" ht="51" x14ac:dyDescent="0.2">
      <c r="B28" s="20"/>
      <c r="C28" s="54"/>
      <c r="D28" s="55"/>
      <c r="E28" s="21" t="s">
        <v>57</v>
      </c>
      <c r="F28" s="22" t="s">
        <v>58</v>
      </c>
      <c r="G28" s="23">
        <v>50000401</v>
      </c>
      <c r="H28" s="17">
        <v>6159255.6100000003</v>
      </c>
      <c r="I28" s="17">
        <v>6968374.9699999997</v>
      </c>
      <c r="J28" s="17">
        <v>13127630.58</v>
      </c>
      <c r="K28" s="17">
        <v>523423.73</v>
      </c>
      <c r="L28" s="17"/>
      <c r="M28" s="17">
        <v>5574798.7199999997</v>
      </c>
      <c r="N28" s="17">
        <v>4369444.99</v>
      </c>
      <c r="O28" s="17">
        <v>7552831.8600000003</v>
      </c>
      <c r="P28" s="18">
        <f>L28/H28</f>
        <v>0</v>
      </c>
      <c r="Q28" s="19"/>
    </row>
    <row r="29" spans="2:17" ht="51" x14ac:dyDescent="0.2">
      <c r="B29" s="20"/>
      <c r="C29" s="46"/>
      <c r="D29" s="47"/>
      <c r="E29" s="21" t="s">
        <v>59</v>
      </c>
      <c r="F29" s="22" t="s">
        <v>60</v>
      </c>
      <c r="G29" s="23">
        <v>50000401</v>
      </c>
      <c r="H29" s="17">
        <v>331272.28999999998</v>
      </c>
      <c r="I29" s="17">
        <v>291669.09000000003</v>
      </c>
      <c r="J29" s="17">
        <v>622941.38</v>
      </c>
      <c r="K29" s="17">
        <v>16158.63</v>
      </c>
      <c r="L29" s="17"/>
      <c r="M29" s="17">
        <v>275530.03000000003</v>
      </c>
      <c r="N29" s="17">
        <v>259371.4</v>
      </c>
      <c r="O29" s="17">
        <v>347411.35</v>
      </c>
      <c r="P29" s="18">
        <f>L29/H29</f>
        <v>0</v>
      </c>
      <c r="Q29" s="19"/>
    </row>
    <row r="30" spans="2:17" ht="25.5" x14ac:dyDescent="0.2">
      <c r="B30" s="20"/>
      <c r="C30" s="46"/>
      <c r="D30" s="47"/>
      <c r="E30" s="21" t="s">
        <v>61</v>
      </c>
      <c r="F30" s="22" t="s">
        <v>62</v>
      </c>
      <c r="G30" s="23">
        <v>50000401</v>
      </c>
      <c r="H30" s="17">
        <v>710635.31</v>
      </c>
      <c r="I30" s="17">
        <v>872963.03</v>
      </c>
      <c r="J30" s="17">
        <v>1583598.34</v>
      </c>
      <c r="K30" s="17">
        <v>53579.12</v>
      </c>
      <c r="L30" s="17"/>
      <c r="M30" s="17">
        <v>516234.76</v>
      </c>
      <c r="N30" s="17">
        <v>428789.64</v>
      </c>
      <c r="O30" s="17">
        <v>1067363.58</v>
      </c>
      <c r="P30" s="18">
        <v>0</v>
      </c>
      <c r="Q30" s="19"/>
    </row>
    <row r="31" spans="2:17" ht="25.5" x14ac:dyDescent="0.2">
      <c r="B31" s="20"/>
      <c r="C31" s="25"/>
      <c r="D31" s="26" t="s">
        <v>63</v>
      </c>
      <c r="E31" s="21" t="s">
        <v>64</v>
      </c>
      <c r="F31" s="22" t="s">
        <v>65</v>
      </c>
      <c r="G31" s="23">
        <v>50000601</v>
      </c>
      <c r="H31" s="17">
        <v>1659963.17</v>
      </c>
      <c r="I31" s="17">
        <v>849774.99</v>
      </c>
      <c r="J31" s="17">
        <v>2509738.16</v>
      </c>
      <c r="K31" s="17"/>
      <c r="L31" s="17"/>
      <c r="M31" s="17">
        <v>846547.83</v>
      </c>
      <c r="N31" s="17">
        <v>186547.83</v>
      </c>
      <c r="O31" s="17">
        <v>1663190.33</v>
      </c>
      <c r="P31" s="18"/>
      <c r="Q31" s="19"/>
    </row>
    <row r="32" spans="2:17" x14ac:dyDescent="0.2">
      <c r="B32" s="20"/>
      <c r="C32" s="25"/>
      <c r="D32" s="26"/>
      <c r="E32" s="21"/>
      <c r="F32" s="22"/>
      <c r="G32" s="23"/>
      <c r="H32" s="17"/>
      <c r="I32" s="17"/>
      <c r="J32" s="17">
        <f t="shared" si="3"/>
        <v>0</v>
      </c>
      <c r="K32" s="17"/>
      <c r="L32" s="17"/>
      <c r="M32" s="17">
        <v>0</v>
      </c>
      <c r="N32" s="17">
        <f t="shared" si="0"/>
        <v>0</v>
      </c>
      <c r="O32" s="17">
        <f t="shared" si="1"/>
        <v>0</v>
      </c>
      <c r="P32" s="18"/>
      <c r="Q32" s="19"/>
    </row>
    <row r="33" spans="2:17" ht="25.5" x14ac:dyDescent="0.2">
      <c r="B33" s="20"/>
      <c r="C33" s="25"/>
      <c r="D33" s="26" t="s">
        <v>66</v>
      </c>
      <c r="E33" s="21" t="s">
        <v>67</v>
      </c>
      <c r="F33" s="22" t="s">
        <v>68</v>
      </c>
      <c r="G33" s="23">
        <v>50000701</v>
      </c>
      <c r="H33" s="17">
        <v>1041904.54</v>
      </c>
      <c r="I33" s="17">
        <v>764952.44000000006</v>
      </c>
      <c r="J33" s="17">
        <v>1806856.98</v>
      </c>
      <c r="K33" s="17"/>
      <c r="L33" s="17"/>
      <c r="M33" s="17">
        <v>666499.44999999995</v>
      </c>
      <c r="N33" s="17">
        <v>666499.44999999995</v>
      </c>
      <c r="O33" s="17">
        <v>1140357.53</v>
      </c>
      <c r="P33" s="18"/>
      <c r="Q33" s="19"/>
    </row>
    <row r="34" spans="2:17" ht="25.5" x14ac:dyDescent="0.2">
      <c r="B34" s="20"/>
      <c r="C34" s="25"/>
      <c r="D34" s="26"/>
      <c r="E34" s="21" t="s">
        <v>69</v>
      </c>
      <c r="F34" s="22" t="s">
        <v>70</v>
      </c>
      <c r="G34" s="23">
        <v>50000701</v>
      </c>
      <c r="H34" s="17"/>
      <c r="I34" s="17">
        <v>6369173.4800000004</v>
      </c>
      <c r="J34" s="17">
        <v>6369173.4800000004</v>
      </c>
      <c r="K34" s="17"/>
      <c r="L34" s="17"/>
      <c r="M34" s="17">
        <v>5721529.3099999996</v>
      </c>
      <c r="N34" s="17">
        <v>5721529.3099999996</v>
      </c>
      <c r="O34" s="17">
        <v>647644.17000000004</v>
      </c>
      <c r="P34" s="18"/>
      <c r="Q34" s="19"/>
    </row>
    <row r="35" spans="2:17" x14ac:dyDescent="0.2">
      <c r="B35" s="20"/>
      <c r="C35" s="25"/>
      <c r="D35" s="26" t="s">
        <v>70</v>
      </c>
      <c r="E35" s="21"/>
      <c r="F35" s="22"/>
      <c r="G35" s="23"/>
      <c r="H35" s="17"/>
      <c r="I35" s="31"/>
      <c r="J35" s="17">
        <f t="shared" si="3"/>
        <v>0</v>
      </c>
      <c r="K35" s="31"/>
      <c r="L35" s="31"/>
      <c r="M35" s="32">
        <v>0</v>
      </c>
      <c r="N35" s="31"/>
      <c r="O35" s="17">
        <f t="shared" si="1"/>
        <v>0</v>
      </c>
      <c r="P35" s="18"/>
      <c r="Q35" s="19"/>
    </row>
    <row r="36" spans="2:17" x14ac:dyDescent="0.2">
      <c r="B36" s="33"/>
      <c r="C36" s="34"/>
      <c r="D36" s="35" t="s">
        <v>71</v>
      </c>
      <c r="E36" s="36" t="s">
        <v>72</v>
      </c>
      <c r="F36" s="36"/>
      <c r="G36" s="37"/>
      <c r="H36" s="17"/>
      <c r="I36" s="17">
        <v>6031977.2699999996</v>
      </c>
      <c r="J36" s="17">
        <v>6031977.2699999996</v>
      </c>
      <c r="K36" s="17"/>
      <c r="L36" s="17"/>
      <c r="M36" s="38">
        <v>4966111.6399999997</v>
      </c>
      <c r="N36" s="38">
        <v>4966111.6399999997</v>
      </c>
      <c r="O36" s="17">
        <v>1065865.6299999999</v>
      </c>
      <c r="P36" s="18"/>
      <c r="Q36" s="19"/>
    </row>
    <row r="37" spans="2:17" ht="12.75" customHeight="1" x14ac:dyDescent="0.25">
      <c r="B37" s="39"/>
      <c r="C37" s="48" t="s">
        <v>73</v>
      </c>
      <c r="D37" s="49"/>
      <c r="E37" s="40">
        <v>0</v>
      </c>
      <c r="F37" s="40">
        <v>0</v>
      </c>
      <c r="G37" s="40">
        <v>0</v>
      </c>
      <c r="H37" s="41">
        <f>H11+H12+H13+H14+H16+H17+H18+H19+H20+H21+H23+H24+H25+H26+H28+H29+H30+H31+H33+H34+H36</f>
        <v>29035322.979999997</v>
      </c>
      <c r="I37" s="41">
        <f>I11+I12+I13+I14+I16+I17+I18+I19+I20+I21+I23+I24+I25+I26+I28+I29+I30+I31+I33+I34+I36</f>
        <v>89073183.010000005</v>
      </c>
      <c r="J37" s="41">
        <f t="shared" ref="J37:P37" si="4">J11+J12+J13+J14+J16+J17+J18+J19+J20+J21+J23+J24+J25+J26+J28+J29+J30+J31+J33+J34+J36</f>
        <v>118108505.98999999</v>
      </c>
      <c r="K37" s="41">
        <f t="shared" si="4"/>
        <v>1824488.3199999998</v>
      </c>
      <c r="L37" s="41">
        <f t="shared" si="4"/>
        <v>143899.6</v>
      </c>
      <c r="M37" s="41">
        <f t="shared" si="4"/>
        <v>69088687.590000004</v>
      </c>
      <c r="N37" s="41">
        <f t="shared" si="4"/>
        <v>65453503.670000017</v>
      </c>
      <c r="O37" s="41">
        <f t="shared" si="4"/>
        <v>49019818.399999999</v>
      </c>
      <c r="P37" s="41">
        <f t="shared" si="4"/>
        <v>0</v>
      </c>
      <c r="Q37" s="42">
        <f t="shared" ref="Q37" si="5">SUM(Q10:Q36)</f>
        <v>0</v>
      </c>
    </row>
    <row r="38" spans="2:17" x14ac:dyDescent="0.2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</row>
    <row r="39" spans="2:17" x14ac:dyDescent="0.2">
      <c r="B39" s="43" t="s">
        <v>74</v>
      </c>
      <c r="G39" s="1"/>
      <c r="H39" s="1"/>
      <c r="I39" s="1"/>
      <c r="J39" s="1"/>
      <c r="K39" s="1"/>
      <c r="L39" s="1"/>
      <c r="M39" s="1"/>
      <c r="N39" s="1"/>
      <c r="O39" s="1"/>
    </row>
    <row r="43" spans="2:17" x14ac:dyDescent="0.2">
      <c r="D43" s="44"/>
      <c r="E43" s="44"/>
      <c r="J43" s="44"/>
      <c r="K43" s="44"/>
      <c r="L43" s="44"/>
      <c r="M43" s="44"/>
    </row>
    <row r="44" spans="2:17" x14ac:dyDescent="0.2">
      <c r="D44" s="45" t="s">
        <v>75</v>
      </c>
      <c r="H44" s="50"/>
      <c r="I44" s="50"/>
      <c r="J44" s="50"/>
      <c r="K44" s="50"/>
      <c r="L44" s="50"/>
      <c r="M44" s="50"/>
      <c r="N44" s="50"/>
      <c r="O44" s="50"/>
    </row>
    <row r="45" spans="2:17" x14ac:dyDescent="0.2">
      <c r="D45" s="45" t="s">
        <v>76</v>
      </c>
      <c r="H45" s="50" t="s">
        <v>77</v>
      </c>
      <c r="I45" s="50"/>
      <c r="J45" s="50"/>
      <c r="K45" s="50"/>
      <c r="L45" s="50"/>
      <c r="M45" s="50"/>
      <c r="N45" s="50"/>
      <c r="O45" s="50"/>
    </row>
  </sheetData>
  <mergeCells count="32">
    <mergeCell ref="B15:D15"/>
    <mergeCell ref="B1:O1"/>
    <mergeCell ref="B2:O2"/>
    <mergeCell ref="B3:O3"/>
    <mergeCell ref="E5:F5"/>
    <mergeCell ref="B7:D9"/>
    <mergeCell ref="E7:E9"/>
    <mergeCell ref="G7:G9"/>
    <mergeCell ref="H7:N7"/>
    <mergeCell ref="O7:O8"/>
    <mergeCell ref="P7:Q7"/>
    <mergeCell ref="B10:D10"/>
    <mergeCell ref="C11:D11"/>
    <mergeCell ref="C12:D12"/>
    <mergeCell ref="C13:D13"/>
    <mergeCell ref="C28:D28"/>
    <mergeCell ref="C16:D16"/>
    <mergeCell ref="C17:D17"/>
    <mergeCell ref="C18:D18"/>
    <mergeCell ref="C19:D19"/>
    <mergeCell ref="C20:D20"/>
    <mergeCell ref="B22:D22"/>
    <mergeCell ref="C23:D23"/>
    <mergeCell ref="C24:D24"/>
    <mergeCell ref="C25:D25"/>
    <mergeCell ref="C26:D26"/>
    <mergeCell ref="B27:D27"/>
    <mergeCell ref="C29:D29"/>
    <mergeCell ref="C30:D30"/>
    <mergeCell ref="C37:D37"/>
    <mergeCell ref="H44:O44"/>
    <mergeCell ref="H45:O45"/>
  </mergeCells>
  <dataValidations count="1">
    <dataValidation allowBlank="1" showInputMessage="1" showErrorMessage="1" prompt="Valor absoluto y/o relativo que registren los indicadores con relación a su meta anual correspondiente al programa, proyecto o actividad que se trate. (DOF 9-dic-09)" sqref="P7" xr:uid="{BD5EE14C-AA33-4CB5-B0DC-9A126FC6D73A}"/>
  </dataValidations>
  <pageMargins left="0.23622047244094491" right="0.70866141732283472" top="0.43307086614173229" bottom="0.74803149606299213" header="0.31496062992125984" footer="0.31496062992125984"/>
  <pageSetup scale="50" fitToHeight="0" orientation="landscape" r:id="rId1"/>
  <rowBreaks count="1" manualBreakCount="1">
    <brk id="50" max="16383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PyPI</vt:lpstr>
      <vt:lpstr>PyPI!Área_de_impresión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ANAPATRICIA HERNADEZGARCIA</dc:creator>
  <cp:lastModifiedBy>ANAPATRICIA HERNADEZGARCIA</cp:lastModifiedBy>
  <dcterms:created xsi:type="dcterms:W3CDTF">2020-08-20T20:40:57Z</dcterms:created>
  <dcterms:modified xsi:type="dcterms:W3CDTF">2020-08-24T19:30:42Z</dcterms:modified>
</cp:coreProperties>
</file>