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18" i="1"/>
  <c r="I17" i="1"/>
  <c r="I16" i="1"/>
  <c r="I15" i="1"/>
  <c r="I14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I13" i="1" s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H37" i="1" l="1"/>
  <c r="I20" i="1"/>
  <c r="I19" i="1" s="1"/>
  <c r="I10" i="1"/>
  <c r="F10" i="1"/>
  <c r="F37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<sst xmlns="http://schemas.openxmlformats.org/spreadsheetml/2006/main" count="66" uniqueCount="66">
  <si>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</si>
  <si>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</si>
  <si>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</si>
  <si>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</si>
  <si>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</si>
  <si>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</si>
  <si>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</si>
  <si>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</si>
  <si>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</si>
  <si>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</si>
  <si>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</si>
  <si>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</si>
  <si>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</si>
  <si>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</si>
  <si>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</si>
  <si>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</si>
  <si>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</si>
  <si>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</si>
  <si>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</si>
  <si>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</si>
  <si>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</si>
  <si>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</si>
  <si>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</si>
  <si>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</si>
  <si>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</si>
  <si>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</si>
  <si>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</si>
  <si>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</si>
  <si>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</si>
  <si>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</si>
  <si>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</si>
  <si>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</si>
  <si>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</si>
  <si>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</si>
  <si>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</si>
  <si>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</si>
  <si>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</si>
  <si>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</si>
  <si>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</si>
  <si>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</si>
  <si>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</si>
  <si>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</si>
  <si>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</si>
  <si>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</si>
  <si>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</si>
  <si>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</si>
  <si>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</si>
  <si>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</si>
  <si>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</si>
  <si>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</si>
  <si>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</si>
  <si>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</si>
  <si>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</si>
  <si>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</si>
  <si>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</si>
  <si>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</si>
  <si>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</si>
  <si>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</si>
  <si>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</si>
  <si>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</si>
  <si>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</si>
  <si>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</si>
  <si>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</si>
  <si>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</si>
  <si>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</si>
  <si>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UNIVERSIDAD TECNOLOGICA DE SAN MIGUEL ALLENDE
Gasto por Categoría Programática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</si>
</sst>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65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26025358.390000001</v>
      </c>
      <c r="E10" s="18">
        <f>SUM(E11:E18)</f>
        <v>107262450.98999999</v>
      </c>
      <c r="F10" s="18">
        <f t="shared" ref="F10:I10" si="1">SUM(F11:F18)</f>
        <v>133287809.38</v>
      </c>
      <c r="G10" s="18">
        <f t="shared" si="1"/>
        <v>15460190.74</v>
      </c>
      <c r="H10" s="18">
        <f t="shared" si="1"/>
        <v>15108497.18</v>
      </c>
      <c r="I10" s="18">
        <f t="shared" si="1"/>
        <v>117827618.64000002</v>
      </c>
    </row>
    <row r="11" spans="1:9" x14ac:dyDescent="0.2">
      <c r="A11" s="27" t="s">
        <v>46</v>
      </c>
      <c r="B11" s="9"/>
      <c r="C11" s="3" t="s">
        <v>4</v>
      </c>
      <c r="D11" s="19">
        <v>17761060.530000001</v>
      </c>
      <c r="E11" s="19">
        <v>97809450.390000001</v>
      </c>
      <c r="F11" s="19">
        <f t="shared" ref="F11:F18" si="2">D11+E11</f>
        <v>115570510.92</v>
      </c>
      <c r="G11" s="19">
        <v>11280667.6</v>
      </c>
      <c r="H11" s="19">
        <v>10976587.57</v>
      </c>
      <c r="I11" s="19">
        <f t="shared" ref="I11:I18" si="3">F11-G11</f>
        <v>104289843.32000001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8264297.8600000003</v>
      </c>
      <c r="E13" s="19">
        <v>9453000.5999999996</v>
      </c>
      <c r="F13" s="19">
        <f t="shared" si="2"/>
        <v>17717298.460000001</v>
      </c>
      <c r="G13" s="19">
        <v>4179523.14</v>
      </c>
      <c r="H13" s="19">
        <v>4131909.61</v>
      </c>
      <c r="I13" s="19">
        <f t="shared" si="3"/>
        <v>13537775.32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2193029.61</v>
      </c>
      <c r="E19" s="18">
        <f>SUM(E20:E22)</f>
        <v>1685762.44</v>
      </c>
      <c r="F19" s="18">
        <f t="shared" ref="F19:I19" si="4">SUM(F20:F22)</f>
        <v>3878792.05</v>
      </c>
      <c r="G19" s="18">
        <f t="shared" si="4"/>
        <v>1172370.47</v>
      </c>
      <c r="H19" s="18">
        <f t="shared" si="4"/>
        <v>1170370.47</v>
      </c>
      <c r="I19" s="18">
        <f t="shared" si="4"/>
        <v>2706421.58</v>
      </c>
    </row>
    <row r="20" spans="1:9" x14ac:dyDescent="0.2">
      <c r="A20" s="27" t="s">
        <v>54</v>
      </c>
      <c r="B20" s="9"/>
      <c r="C20" s="3" t="s">
        <v>13</v>
      </c>
      <c r="D20" s="19">
        <v>2193029.61</v>
      </c>
      <c r="E20" s="19">
        <v>1685762.44</v>
      </c>
      <c r="F20" s="19">
        <f t="shared" ref="F20:F22" si="5">D20+E20</f>
        <v>3878792.05</v>
      </c>
      <c r="G20" s="19">
        <v>1172370.47</v>
      </c>
      <c r="H20" s="19">
        <v>1170370.47</v>
      </c>
      <c r="I20" s="19">
        <f t="shared" ref="I20:I22" si="6">F20-G20</f>
        <v>2706421.58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28218388</v>
      </c>
      <c r="E37" s="24">
        <f t="shared" ref="E37:I37" si="16">SUM(E7+E10+E19+E23+E26+E31)</f>
        <v>108948213.42999999</v>
      </c>
      <c r="F37" s="24">
        <f t="shared" si="16"/>
        <v>137166601.43000001</v>
      </c>
      <c r="G37" s="24">
        <f t="shared" si="16"/>
        <v>16632561.210000001</v>
      </c>
      <c r="H37" s="24">
        <f t="shared" si="16"/>
        <v>16278867.65</v>
      </c>
      <c r="I37" s="24">
        <f t="shared" si="16"/>
        <v>120534040.22000001</v>
      </c>
    </row>
    <row r="39" spans="1:9" x14ac:dyDescent="0.2">
      <c r="B39" s="1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2017-03-30T22:19:49Z</cp:lastPrinted>
  <dcterms:created xsi:type="dcterms:W3CDTF">2012-12-11T21:13:37Z</dcterms:created>
  <dcterms:modified xsi:type="dcterms:W3CDTF">2019-07-12T13:20:14Z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