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4TO TRIMESTRE\"/>
    </mc:Choice>
  </mc:AlternateContent>
  <bookViews>
    <workbookView xWindow="0" yWindow="0" windowWidth="20490" windowHeight="6555"/>
  </bookViews>
  <sheets>
    <sheet name="Hoja1" sheetId="1" r:id="rId1"/>
  </sheets>
  <definedNames>
    <definedName name="_xlnm.Print_Area" localSheetId="0">Hoja1!$A$1:$G$668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6" i="1" l="1"/>
  <c r="D636" i="1"/>
  <c r="C636" i="1"/>
  <c r="E623" i="1"/>
  <c r="D623" i="1"/>
  <c r="C623" i="1"/>
  <c r="E620" i="1"/>
  <c r="D620" i="1"/>
  <c r="C620" i="1"/>
  <c r="E617" i="1"/>
  <c r="D617" i="1"/>
  <c r="C617" i="1"/>
  <c r="E610" i="1"/>
  <c r="D610" i="1"/>
  <c r="C610" i="1"/>
  <c r="E603" i="1"/>
  <c r="D603" i="1"/>
  <c r="C603" i="1"/>
  <c r="E596" i="1"/>
  <c r="D596" i="1"/>
  <c r="C596" i="1"/>
  <c r="E576" i="1"/>
  <c r="E557" i="1"/>
  <c r="E585" i="1" s="1"/>
  <c r="E549" i="1"/>
  <c r="C522" i="1"/>
  <c r="E497" i="1"/>
  <c r="D497" i="1"/>
  <c r="C497" i="1"/>
  <c r="F439" i="1"/>
  <c r="E439" i="1"/>
  <c r="D439" i="1"/>
  <c r="C439" i="1"/>
  <c r="E421" i="1"/>
  <c r="D421" i="1"/>
  <c r="C421" i="1"/>
  <c r="D409" i="1"/>
  <c r="C409" i="1"/>
  <c r="C294" i="1"/>
  <c r="C286" i="1"/>
  <c r="C255" i="1"/>
  <c r="C248" i="1"/>
  <c r="C241" i="1"/>
  <c r="C234" i="1"/>
  <c r="F226" i="1"/>
  <c r="E226" i="1"/>
  <c r="D226" i="1"/>
  <c r="C226" i="1"/>
  <c r="C188" i="1"/>
  <c r="C179" i="1"/>
  <c r="E172" i="1"/>
  <c r="D172" i="1"/>
  <c r="C172" i="1"/>
  <c r="E162" i="1"/>
  <c r="D162" i="1"/>
  <c r="C162" i="1"/>
  <c r="D114" i="1"/>
  <c r="C114" i="1"/>
  <c r="C104" i="1"/>
  <c r="C97" i="1"/>
  <c r="C86" i="1"/>
  <c r="F75" i="1"/>
  <c r="E75" i="1"/>
  <c r="D75" i="1"/>
  <c r="C75" i="1"/>
  <c r="E62" i="1"/>
  <c r="D62" i="1"/>
  <c r="C62" i="1"/>
  <c r="E50" i="1"/>
  <c r="D50" i="1"/>
  <c r="C50" i="1"/>
</calcChain>
</file>

<file path=xl/sharedStrings.xml><?xml version="1.0" encoding="utf-8"?>
<sst xmlns="http://schemas.openxmlformats.org/spreadsheetml/2006/main" count="561" uniqueCount="485">
  <si>
    <t xml:space="preserve">NOTAS A LOS ESTADOS FINANCIEROS </t>
  </si>
  <si>
    <t>DEL 1 DE ENERO AL AL 31 DICIEMBRE DEL 2018</t>
  </si>
  <si>
    <t>Ente Público:</t>
  </si>
  <si>
    <t>UNIVERSIDAD TECNOLOGICA DE SAN MIGUEL DE ALLENDE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</si>
  <si>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</si>
  <si>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</si>
  <si>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</si>
  <si>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</si>
  <si>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</si>
  <si>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</si>
  <si>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</si>
  <si>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</si>
  <si>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</si>
  <si>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1114103001 INV BANORTE 0503347532 GASTO OPERACIÓN 17</t>
  </si>
  <si>
    <t>1121 Inversiones mayores a 3 meses hasta 12.</t>
  </si>
  <si>
    <t>1114103002 INV BANORTE 0503432573 ESTATAL 2017</t>
  </si>
  <si>
    <t>1114103003 INV BANORTE 0503434607 PCCES SICES 2017</t>
  </si>
  <si>
    <t>1114103004 INV BANORTE 0502807060 SAR</t>
  </si>
  <si>
    <t>1114103005 INV BANORTE 0502807044 PROPIOS</t>
  </si>
  <si>
    <t>1114103007 INV BANORTE 0503233811 GTO OPERACIÓN 2016</t>
  </si>
  <si>
    <t>1114103008 INV BANORTE 0502905616 FONDO CONTINGENCIA</t>
  </si>
  <si>
    <t>1114103009 INV BANORTE 0502892509 2DA ETAPA CAFETERIA</t>
  </si>
  <si>
    <t>1114103010 INV BANORTE 0503589125 PFCE 2017</t>
  </si>
  <si>
    <t>1114103011 INV BANORTE 0503402037 UT COMONFORT</t>
  </si>
  <si>
    <t>1114103012 INV BANORTE 0503402008 UT DR. MORA</t>
  </si>
  <si>
    <t>1114103013 INV BANORTE 0503701479 ESTATAL 2018</t>
  </si>
  <si>
    <t>1114103014 INV BANORTE 0503777681 DERECHOS EDUCATIVOS 18</t>
  </si>
  <si>
    <t>1114103015 INV BANORTE 0503777762 GTO OPERAC 18</t>
  </si>
  <si>
    <t>1114103016 INV BANORTE 0503281892 PFCE 2016</t>
  </si>
  <si>
    <t>1121103001 BANORTE 00671832409 INV ESTATAL</t>
  </si>
  <si>
    <t>1121103002 BANORTE 00671831587 INV. FEDERAL</t>
  </si>
  <si>
    <t>1121103003 BANORTE 00671831671 INV. RECURSOS PROPIOS</t>
  </si>
  <si>
    <t>1121103004 BANORTE 00675511711 INV FAM 2008</t>
  </si>
  <si>
    <t>1121103005 BANORTE 00675512893 INV. FAM 2009</t>
  </si>
  <si>
    <t>1121103006 BANORTE  INV 0502905616 FONDO DE CONTINGENCIA</t>
  </si>
  <si>
    <t>1121103007 BANORTE 00502028137 INV. BARDA PERIMETRAL</t>
  </si>
  <si>
    <t>1121103008 BANORTE 00675727987 INV. SAR</t>
  </si>
  <si>
    <t>1121103009 BANORTE INV 0502892509 CONSTR 2 ETAPA CAFETERIA</t>
  </si>
  <si>
    <t>1121103011 BANORTE INV 0502807060 SAR</t>
  </si>
  <si>
    <t>1121103016 INV BANORTE  0450152713 GASTOS OPERACIÓN 2016</t>
  </si>
  <si>
    <t>1121103021 INV BANORTE 0411748902 PROFOCIE 15</t>
  </si>
  <si>
    <t>* DERECHOSA RECIBIR EFECTIVO Y EQUIVALENTES Y BIENES O SERVICIOS A RECIBIR</t>
  </si>
  <si>
    <t>ESF-02 INGRESOS P/RECUPERAR</t>
  </si>
  <si>
    <t>2018</t>
  </si>
  <si>
    <t>2017</t>
  </si>
  <si>
    <t>2016</t>
  </si>
  <si>
    <t>1122 CUENTAS POR COBRAR CP</t>
  </si>
  <si>
    <t>1122102001 CUENTAS POR COBRAR POR VENTA DE B. Y P. SER.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</si>
  <si>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</si>
  <si>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</si>
  <si>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</si>
  <si>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</si>
  <si>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</si>
  <si>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</si>
  <si>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</si>
  <si>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1123103301 SUBSIDIO AL EMPLEO</t>
  </si>
  <si>
    <t>1123106001 OTROS DEUDORES DIVERSOS</t>
  </si>
  <si>
    <t>1125 DEUDORES POR ANTICIPOS</t>
  </si>
  <si>
    <t>1125102001 FONDO FIJO</t>
  </si>
  <si>
    <t xml:space="preserve">1130 </t>
  </si>
  <si>
    <t>1131001001 ANTICIPO A PROVEEDORES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</si>
  <si>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</si>
  <si>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</si>
  <si>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</si>
  <si>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</si>
  <si>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</si>
  <si>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</si>
  <si>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</si>
  <si>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</si>
  <si>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</si>
  <si>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</si>
  <si>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</si>
  <si>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</si>
  <si>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</si>
  <si>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</si>
  <si>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</si>
  <si>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</si>
  <si>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</si>
  <si>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</si>
  <si>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</si>
  <si>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</si>
  <si>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</si>
  <si>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1236262200 EDIFICACIÓN NO HABITACIONAL</t>
  </si>
  <si>
    <t>1236762700 INSTALACIONES Y EQUIPAMIENTO EN CONSTRUCCIONES</t>
  </si>
  <si>
    <t>1240 BIENES MUEBLES</t>
  </si>
  <si>
    <t>1241151100 MUEBLES DE OFICINA Y ESTANTERÍA 2011</t>
  </si>
  <si>
    <t>1241251200 MUEBLES, EXCEPTO DE OFICINA Y ESTANTERÍA</t>
  </si>
  <si>
    <t>1241351500 EQ DE CÓMP Y DE TECNOLOGÍAS DE LA INFORMACI  2011</t>
  </si>
  <si>
    <t>1241951900 OTROS MOBILIARIOS Y EQUIPOS DE ADMINISTRACIÓN 2011</t>
  </si>
  <si>
    <t>1242152100 EQUIPO Y APARATOS AUDIOVISUALES 2011</t>
  </si>
  <si>
    <t>1242252200 APARATOS DEPORTIVOS 2011</t>
  </si>
  <si>
    <t>1242352300 CÁMARAS FOTOGRÁFICAS Y DE VIDEO 2011</t>
  </si>
  <si>
    <t>1242952900 OTRO MOB. Y EQUIPO EDUCACIONAL Y RECREATIVO 2011</t>
  </si>
  <si>
    <t>1243153100 EQUIPO MÉDICO Y DE LABORATORIO 2011</t>
  </si>
  <si>
    <t>1243253200 INSTRUMENTAL MÉDICO Y DE LABORATORIO 2011</t>
  </si>
  <si>
    <t>1244154100 AUTOMÓVILES Y CAMIONES 2011</t>
  </si>
  <si>
    <t>1244254200 CARROCERÍAS Y REMOLQUES 2011</t>
  </si>
  <si>
    <t>1245055100 EQUIPO DE DEFENSA Y SEGURIDAD 2011</t>
  </si>
  <si>
    <t>1246156100 MAQUINARIA Y EQUIPO AGROPECUARIO 2011</t>
  </si>
  <si>
    <t>1246256200 MAQUINARIA Y EQUIPO INDUSTRIAL 2011</t>
  </si>
  <si>
    <t>1246556500 EQUIPO DE COMUNICACIÓN Y TELECOMUNICACIÓN 2011</t>
  </si>
  <si>
    <t>1246656600 EQ DE GENER. ELÉCTRICA, APARATOS Y ACCES 2011</t>
  </si>
  <si>
    <t>1246756700 HERRAMIENTAS Y MÁQUINAS-HERRAMIENTA 2011</t>
  </si>
  <si>
    <t>1246956900 OTROS EQUIPOS 2011</t>
  </si>
  <si>
    <t>1263    DEPRECIACIÓN ACUMULADA DE BIENES MUEBLES</t>
  </si>
  <si>
    <t>1263151101 DEP. ACUM. MUEBLES DE OFICINA Y ESTANTERÍA 2010</t>
  </si>
  <si>
    <t>1263151201 "DEP. ACUM. MUEBLES, EXCEPTO DE OFICINA Y ESTANTER</t>
  </si>
  <si>
    <t>1263151501 DEP. ACUM. EPO. DE COMPUTO Y DE TECNOLOGIAS DE LA</t>
  </si>
  <si>
    <t>1263151901 DEP. ACUM. OTROS MOBILIARIOS Y EQUIPOS DE ADMINIST</t>
  </si>
  <si>
    <t>1263252101 DEP. ACUM. EQUIPOS Y APARATOS AUDIOVISUALES 2010</t>
  </si>
  <si>
    <t>1263252201 DEP. ACUM. APARATOS DEPORTIVOS 2010</t>
  </si>
  <si>
    <t>1263252301 DEP. ACUM. CAMARAS FOTOGRAFICAS Y DE VIDEO 2010</t>
  </si>
  <si>
    <t>1263252901 DEP. ACUM. OTRO MOBILIARIO Y EPO. EDUCACIONAL Y RE</t>
  </si>
  <si>
    <t>1263353101 DEP. ACUM. EQUIPO MÉDICO Y DE LABORATORIO 2010</t>
  </si>
  <si>
    <t>1263353201 DEP. ACUM. INSTRUMENTAL MÉDICO Y DE LABORATORIO 20</t>
  </si>
  <si>
    <t>1263454101 DEP. ACUM. AUTOMÓVILES Y CAMIONES 2010</t>
  </si>
  <si>
    <t>1263454201 DEP. ACUM. CARROCERÍAS Y REMOLQUES 2010</t>
  </si>
  <si>
    <t>1263555101 DEP. ACUM. EQUIPO DE DEFENSA Y SEGURIDAD 2010</t>
  </si>
  <si>
    <t>1263656101 DEP. ACUM. MAQ. Y EPO. AGROPECUARIO 2010</t>
  </si>
  <si>
    <t>1263656201 DEP. ACUM. MAQ. Y EPO. INDUSTRIAL 2010</t>
  </si>
  <si>
    <t>1263656401 "DEP. ACUM. SIST. DE AIRE ACON., CALEFACCION 2010"</t>
  </si>
  <si>
    <t>1263656501 DEP. ACUM. EPO DE COMUNICACIÓN Y TELECOMUNICACIÓN</t>
  </si>
  <si>
    <t>1263656601 "DEP. ACUM. EPOS DE GENER. ELÉCTRICA, APARATOS Y 2</t>
  </si>
  <si>
    <t>1263656701 DEP. ACUM. HERRAMIENTAS Y MÁQUINAS-HERRAMIENTA 201</t>
  </si>
  <si>
    <t>1263656901 DEP. ACUM. OTROS EQUIPOS 2010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</si>
  <si>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</si>
  <si>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</si>
  <si>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</si>
  <si>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</si>
  <si>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</si>
  <si>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</si>
  <si>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</si>
  <si>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</si>
  <si>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</si>
  <si>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</si>
  <si>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</si>
  <si>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2111101001 SUELDOS POR PAGAR</t>
  </si>
  <si>
    <t>2111101002 SUELDOS DEVENGADOS</t>
  </si>
  <si>
    <t>2111102001 SUELDOS DEVENGADOS EJERCICIO ANTERIOR</t>
  </si>
  <si>
    <t>2111401001 APORTACION PATRONAL ISSEG</t>
  </si>
  <si>
    <t>2111401005  FONDO DE AHORRO SAR 2%</t>
  </si>
  <si>
    <t>2112101001 PROVEEDORES DE BIENES Y SERVICIOS</t>
  </si>
  <si>
    <t>2112102001 PROVEEDORES DEL EJERCICIO ANTERIOR</t>
  </si>
  <si>
    <t>2113102001 CONTRATISTAS OBRAS PÚB BIENES DOMINIO PÚB EJER ANT</t>
  </si>
  <si>
    <t>2117101003 ISR POR SUELDOS Y SALARIOS</t>
  </si>
  <si>
    <t>2117101012 ISR POR PAGAR HONORARIOS</t>
  </si>
  <si>
    <t>2117102003 ISR POR PAGAR CEDULAR ARRENDAMIENTOS</t>
  </si>
  <si>
    <t>2117102004 ISR POR PAGAR CEDULAR HONORARIOS</t>
  </si>
  <si>
    <t>2117202002  CUOTAS TRABAJADOR ISSEG</t>
  </si>
  <si>
    <t>2117502102 IMPUESTO SOBRE NOMINAS</t>
  </si>
  <si>
    <t>2117903000 PENSIÓN ALIMENTICIA</t>
  </si>
  <si>
    <t>2117904000 ASEGURADORAS</t>
  </si>
  <si>
    <t>2117911000 ISSEG</t>
  </si>
  <si>
    <t>2117916000 FINANCIERA</t>
  </si>
  <si>
    <t>2117918004 RAPCE 5 AL MILLAR</t>
  </si>
  <si>
    <t>2117918005 ICIC 2 AL MILLAR</t>
  </si>
  <si>
    <t>2117918006 ICIC-CMIC 1%</t>
  </si>
  <si>
    <t>2117919003 DESCUENTO POR TELEFONÍA</t>
  </si>
  <si>
    <t>2119904002 CXP A GEG</t>
  </si>
  <si>
    <t>2119904005 CXP POR REMANENTES</t>
  </si>
  <si>
    <t>2119904008 CXP REMANENTE EN SOLICITUD DE REFRENDO</t>
  </si>
  <si>
    <t>2119905001 ACREEDORES DIVERSOS</t>
  </si>
  <si>
    <t>2119905004 PARTIDAS EN CONCIL.BANCARIAS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</si>
  <si>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</si>
  <si>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</si>
  <si>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</si>
  <si>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</si>
  <si>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</si>
  <si>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</si>
  <si>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</si>
  <si>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</si>
  <si>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</si>
  <si>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</si>
  <si>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CXP GEG POR SERV. EDUCATIVOS</t>
  </si>
  <si>
    <t>II) NOTAS AL ESTADO DE ACTIVIDADES</t>
  </si>
  <si>
    <t>INGRESOS DE GESTIÓN</t>
  </si>
  <si>
    <t>ERA-01 INGRESOS</t>
  </si>
  <si>
    <t>NOTA</t>
  </si>
  <si>
    <t>4100 INGRESOS DE GESTIÓN</t>
  </si>
  <si>
    <t>4151510261 RENTA DE ESPACIOS DIVERSOS</t>
  </si>
  <si>
    <t>4159510710 REEXPEDICION DE CREDENCIALES</t>
  </si>
  <si>
    <t>4159510906 EXAMEN CENEVAL</t>
  </si>
  <si>
    <t>4159511104 OTROS PRODUCTOS</t>
  </si>
  <si>
    <t>4159511106 EXPOSICIONES</t>
  </si>
  <si>
    <t>4169610000 OTROS APROVECHAMIENTOS</t>
  </si>
  <si>
    <t>4169610009 OTROS INGRESOS</t>
  </si>
  <si>
    <t>4169610154 POR CONCEPTO DE DONATIVOS</t>
  </si>
  <si>
    <t>4169610903 RECURSOS INTERINSTITUCIONALES</t>
  </si>
  <si>
    <t>4173711005 INGRESOS POR LA VENTA DE BIENES Y SERVICIOS ODES</t>
  </si>
  <si>
    <t>4200 PARTICIPACIONES, APORTACIONES, TRANSFERENCIAS, ASIGNACIONES, SUBSIDIOS Y OTRAS AYUDAS</t>
  </si>
  <si>
    <t>4213831000 SERVICIOS PERSONALES</t>
  </si>
  <si>
    <t>4213832000 MATERIALES Y SUMINISTROS</t>
  </si>
  <si>
    <t>4213833000 SERVICIOS GENERALES</t>
  </si>
  <si>
    <t>4221911000 SERVICIOS PERSONALES</t>
  </si>
  <si>
    <t>0</t>
  </si>
  <si>
    <t>4221913000 SERVICIOS GENERALES</t>
  </si>
  <si>
    <t>4221914000 AYUDAS Y SUBSIDIOS</t>
  </si>
  <si>
    <t>4221915000 BIENES MUEBLES E INMUEBLES</t>
  </si>
  <si>
    <t>ERA-02 OTROS INGRESOS Y BENEFICIOS</t>
  </si>
  <si>
    <t xml:space="preserve">4300 OTROS INGRESOS Y BENEFICIOS
</t>
  </si>
  <si>
    <t>4399000008  Diferencia por Redondeo</t>
  </si>
  <si>
    <t>GASTOS Y OTRAS PÉRDIDAS</t>
  </si>
  <si>
    <t>ERA-03 GASTOS</t>
  </si>
  <si>
    <t>%GASTO</t>
  </si>
  <si>
    <t>EXPLICACION</t>
  </si>
  <si>
    <t>5000 GASTOS Y OTRAS PERDIDAS</t>
  </si>
  <si>
    <t>5111113000 SUELDOS BASE AL PERSONAL PERMANENTE</t>
  </si>
  <si>
    <t>5112122000 SUELDOS BASE AL PERSONAL EVENTUAL</t>
  </si>
  <si>
    <t>5113132000 PRIMAS DE VACAS., DOMINICAL Y GRATIF. FIN DE AÑO</t>
  </si>
  <si>
    <t>5113134000 COMPENSACIONES</t>
  </si>
  <si>
    <t>5114141000 APORTACIONES DE SEGURIDAD SOCIAL</t>
  </si>
  <si>
    <t>5114142000 APORTACIONES A FONDOS DE VIVIENDA</t>
  </si>
  <si>
    <t>5114143000 APORTACIONES AL SISTEMA  PARA EL RETIRO</t>
  </si>
  <si>
    <t>5114144000 SEGUROS MÚLTIPLES</t>
  </si>
  <si>
    <t>5115154000 PRESTACIONES CONTRACTUALES</t>
  </si>
  <si>
    <t>5115159000 OTRAS PRESTACIONES SOCIALES Y ECONOMICAS</t>
  </si>
  <si>
    <t>5121211000 MATERIALES Y ÚTILES DE OFICINA</t>
  </si>
  <si>
    <t>5121214000 MAT.,UTILES Y EQUIPOS MENORES DE TECNOLOGIAS DE LA</t>
  </si>
  <si>
    <t>5121215000 MATERIAL IMPRESO E INFORMACION DIGITAL</t>
  </si>
  <si>
    <t>5121216000 MATERIAL DE LIMPIEZA</t>
  </si>
  <si>
    <t>5121217000 MATERIALES Y ÚTILES DE ENSEÑANZA</t>
  </si>
  <si>
    <t>5121218000 MAT. PARA EL REG. E IDENT. BIENES Y PERS.</t>
  </si>
  <si>
    <t>5122221000 ALIMENTACIÓN DE PERSONAS</t>
  </si>
  <si>
    <t>5122222000 PRODUCTOS ALIMENTICIOS PARA ANIMALES</t>
  </si>
  <si>
    <t>5122223000 UTENSILIOS PARA EL SERVICIO DE ALIMENTACIÓN</t>
  </si>
  <si>
    <t>5123231000 PROD. ALIM., AGRO. Y FOREST. ADQ. MAT. PRIM.</t>
  </si>
  <si>
    <t>5123232000 INSUMOS TEXTILES ADQ. C. MATERIA PRIMA</t>
  </si>
  <si>
    <t>5124241000 PRODUCTOS MINERALES NO METALICOS</t>
  </si>
  <si>
    <t>5124242000 CEMENTO Y PRODUCTOS DE CONCRETO</t>
  </si>
  <si>
    <t>5124244000 MADERA Y PRODUCTOS DE MADERA</t>
  </si>
  <si>
    <t>5124245000 VIDRIO Y PRODUCTOS DE VIDRIO</t>
  </si>
  <si>
    <t>5124246000 MATERIAL ELECTRICO Y ELECTRONICO</t>
  </si>
  <si>
    <t>5124247000 ARTICULOS METALICOS PARA LA CONSTRUCCION</t>
  </si>
  <si>
    <t>5124248000 MATERIALES COMPLEMENTARIOS</t>
  </si>
  <si>
    <t>5124249000 OTROS MATERIALES Y ARTICULOS DE CONSTRUCCION Y REP</t>
  </si>
  <si>
    <t>5125251000 SUSTANCIAS QUÍMICAS</t>
  </si>
  <si>
    <t>5125252000 FERTILIZANTES, PESTICIDAS Y OTROS AGROQUIMICOS</t>
  </si>
  <si>
    <t>5125253000 MEDICINAS Y PRODUCTOS FARMACÉUTICOS</t>
  </si>
  <si>
    <t>5125254000 MATERIALES, ACCESORIOS Y SUMINISTROS MÉDICOS</t>
  </si>
  <si>
    <t>5125255000 MATERIALES, ACCESORIOS Y SUMINISTROS DE LABORATORIO</t>
  </si>
  <si>
    <t>5125256000 FIBRAS SINTÉTICAS, HULES, PLÁSTICOS Y DERIVS.</t>
  </si>
  <si>
    <t>5126261000 COMBUSTIBLES, LUBRICANTES Y ADITIVOS</t>
  </si>
  <si>
    <t>5126262000 CARBÓN Y SUS DERIVADOS</t>
  </si>
  <si>
    <t>5127271000 VESTUARIOS Y UNIFORMES.</t>
  </si>
  <si>
    <t>5127272000 PRENDAS DE PROTECCIÓN</t>
  </si>
  <si>
    <t>5127273000 ARTÍCULOS DEPORTIVOS</t>
  </si>
  <si>
    <t>5127274000 PRODUCTOS TEXTILES</t>
  </si>
  <si>
    <t>5127275000 BLANCOS Y O. TEXTIL., EXCEPTO PRENDAS DE VESTIR</t>
  </si>
  <si>
    <t>5129291000 HERRAMIENTAS MENORES.</t>
  </si>
  <si>
    <t>5129292000 REFACCIONES, ACCESORIOS Y HERRAM. MENORES</t>
  </si>
  <si>
    <t>5129292000 REF. Y ACCESORIOS ME. MOB. Y EQ. AD., ED. Y REC.</t>
  </si>
  <si>
    <t>5129294000 REFACCIONES Y ACCESORIOS PARA EQ. DE COMPUTO</t>
  </si>
  <si>
    <t>5131311000 SERVICIOS DE EMERGENCÍA ELÉCTRICA</t>
  </si>
  <si>
    <t>5131312000 GAS</t>
  </si>
  <si>
    <t>5131313000 SERVICIO DE AGUA POTABLE</t>
  </si>
  <si>
    <t>5131314000 TELEFONÍA TRADICIONAL</t>
  </si>
  <si>
    <t>5131315000 TELEFONÍA CELULAR</t>
  </si>
  <si>
    <t>5131317000 SERV. ACCESO A INTERNET, REDES Y PROC. DE INFO.</t>
  </si>
  <si>
    <t xml:space="preserve">5131318000 SERVICIOS POSTALES TELEGRAFICO </t>
  </si>
  <si>
    <t>5132322000 ARRENDAMIENTO DE EDIFICIOS</t>
  </si>
  <si>
    <t>5132325000 ARRENDAMIENTO DE EQUIPO DE TRASPORTE</t>
  </si>
  <si>
    <t>5132326000 ARRENDA. DE MAQ., OTROS EQ. Y HERRAMIENTAS</t>
  </si>
  <si>
    <t>5132327000 ARRENDAMIENTO DEACTIVOS INTANGIBLES</t>
  </si>
  <si>
    <t>5132329000 OTROS ARRENDAMIENTOS</t>
  </si>
  <si>
    <t>5133331000 SERVS. LEGALES, DE CONTA., AUDITORIA Y RELACS.</t>
  </si>
  <si>
    <t>5133332000 SERVS. DE DISEÑO, ARQ., INGE. Y ACTIVS. RELACS.</t>
  </si>
  <si>
    <t>5133334000 SERVICIOS DE CAPACITACION</t>
  </si>
  <si>
    <t>5133336000 SERVS. CONSULT. ADM., PROCS., TEC. Y TECNO.</t>
  </si>
  <si>
    <t>5133338000 SERVICIOS DE VIGILANCIA</t>
  </si>
  <si>
    <t>5133339000 SERVICIOS PROFECIONALES, CIENTIFICOS Y TECNICOS IN</t>
  </si>
  <si>
    <t>5134341000 SERVICIOS FINANCIEROS Y BANCARIOS</t>
  </si>
  <si>
    <t>5134345000 SEGUROS DE BIENES PATRIMONIALES</t>
  </si>
  <si>
    <t>5135351000 CONSERV. Y MANTENIMIENTO MENOR DE INMUEBLES</t>
  </si>
  <si>
    <t>5135352000 INSTALACION, REPARACION Y MANTENIMIENTO</t>
  </si>
  <si>
    <t>5135355000 REPAR. Y MTTO. DE EQUIPO DE TRANSPORTE</t>
  </si>
  <si>
    <t>5135357000 INST., REPAR. Y MTTO. EQ. E INSTRUMENT. MED. Y</t>
  </si>
  <si>
    <t>5135358000 SERVICIOS DE LIMPIEZA Y MANEJO DE DESECHOS</t>
  </si>
  <si>
    <t>5135359000 SERVICIOS DE JARDINERÍA Y FUMIGACIÓN</t>
  </si>
  <si>
    <t>5136361100 DIFUSION POR RADIO, TELEVISION Y PRENSA</t>
  </si>
  <si>
    <t>5136361200 DIFUSION POR MEDIOS ALTERNATIVOS</t>
  </si>
  <si>
    <t>5137371000 PASAJES AEREOS</t>
  </si>
  <si>
    <t>5137372000 PASAJES TERRESTRES</t>
  </si>
  <si>
    <t>5137375000 VIATICOS EN EL PAIS</t>
  </si>
  <si>
    <t>5137376000 VIÁTICOS EN EL EXTRANJERO</t>
  </si>
  <si>
    <t>5137379000 OTROS SERVICIOS DE TRASLADO Y HOSPEDAJE</t>
  </si>
  <si>
    <t>5138381000 GASTOS DE CEREMONIAL</t>
  </si>
  <si>
    <t>5138382000 GASTOS DE ORDEN SOCIAL Y CULTURAL</t>
  </si>
  <si>
    <t>5138383000 CONGRESOS Y CONVENCIONES</t>
  </si>
  <si>
    <t>5138385000 GASTOS  DE REPRESENTACION</t>
  </si>
  <si>
    <t>5139392000 OTROS IMPUESTOS Y DERECHOS</t>
  </si>
  <si>
    <t>5139396000 OTROS GASTOS POR RESPONSABILIDADES</t>
  </si>
  <si>
    <t>5139398000 IMPUESTO DE NOMINA</t>
  </si>
  <si>
    <t>5139399000 OTROS SERVICIOS GENERALES</t>
  </si>
  <si>
    <t>5241441000 AYUDAS SOCIALES A PERSONAS</t>
  </si>
  <si>
    <t>5515151100 DEP. MUEBLES DE OFICINA Y ESTANTERIA</t>
  </si>
  <si>
    <t>5515151200 "DEP. MUEBLES, EXCEPTO DE OFICINA Y ESTANTERIA"</t>
  </si>
  <si>
    <t>5515151500 DEP. EQUIPO DE COMPUTO Y DE TECNOLOGIAS DE LA INFO</t>
  </si>
  <si>
    <t>5515151900 DEP. OTROS MOBILIARIOS Y EQUIPOS DE ADMINISTRACION</t>
  </si>
  <si>
    <t>5515252100 DEP. EQUIPO Y APARATOS AUDIOVISUALES</t>
  </si>
  <si>
    <t>5515252200 DEP. APARATOS DEPORTIVOS</t>
  </si>
  <si>
    <t>5515252300 DEP. CÁMARAS FOTOGRÁFICAS Y DE VIDEO</t>
  </si>
  <si>
    <t>5515252900 DEP. OTROS MOBILIARIOS Y EQUIPO EDUCACIONAL Y RECR</t>
  </si>
  <si>
    <t>5515353100 DEP. EQUIPO MEDICO Y DE LABORATORIO</t>
  </si>
  <si>
    <t>5515454100 DEP. AUTOMOVILES Y CAMIONES</t>
  </si>
  <si>
    <t>5515454200 DEPRECIACION CARROCERIAS Y REMOLQUES</t>
  </si>
  <si>
    <t>5515656100 DEP. MAQUINARIA Y EQUIPO AGROPECUARIO</t>
  </si>
  <si>
    <t>5515656200 DEP. MAQUINARIA Y EQUIPO INDUSTRIAL</t>
  </si>
  <si>
    <t>5515656500 DEP. EQUIPOS DE COMUNICACIONES Y TELECOM.</t>
  </si>
  <si>
    <t>5515656600 "DEP. EQUIPO DE GENERACION ELECTRICA, APARATOS Y A</t>
  </si>
  <si>
    <t>5515656700 DEP. OTROS EQUIPOS</t>
  </si>
  <si>
    <t>5515656900 DEP. OTROS EQUIPOS</t>
  </si>
  <si>
    <t>5599000006 Diferencia por Redondeo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</si>
  <si>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</si>
  <si>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</si>
  <si>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</si>
  <si>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</si>
  <si>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3110000001 APORTACIONES</t>
  </si>
  <si>
    <t>3110915000 BIENES MUEBLES E INMUEBLES</t>
  </si>
  <si>
    <t>3110916000 OBRA PÚBLICA</t>
  </si>
  <si>
    <t>3113916000 OBRA PUBLICA EJ ANTERIOR</t>
  </si>
  <si>
    <t>VHP-02 PATRIMONIO GENERADO</t>
  </si>
  <si>
    <t>3210 HACIENDA PUBLICA /PATRIMONIO GENERADO</t>
  </si>
  <si>
    <t>3210000001 RESULTADO DEL EJERCICIO</t>
  </si>
  <si>
    <t>3220000016 RESULTADO EJERCICIO 2008</t>
  </si>
  <si>
    <t>3220000017 RESULTADO EJERCICIO 2009</t>
  </si>
  <si>
    <t>3220000019 RESULTADO EJERCICIO 2011</t>
  </si>
  <si>
    <t>3220000022 RESULTADO DEL EJERCICIO 2014</t>
  </si>
  <si>
    <t>3220000023 RESULTADO DEL EJERCICIO 2015</t>
  </si>
  <si>
    <t>3220000024 RESULTADO DEL EJERCICIO 2016</t>
  </si>
  <si>
    <t>3220000025 RESULTADO DEL EJERCICIO 2017</t>
  </si>
  <si>
    <t>3220690201 APLICACIÓN DE REMANENTE PROPIO</t>
  </si>
  <si>
    <t>3220690202 APLICACIÓN DE REMANENTE FEDERAL</t>
  </si>
  <si>
    <t>3220690212 APLICACIÓN DE REMANENTE FEDERAL</t>
  </si>
  <si>
    <t>3252000001 AJUSTES Y CORECCIONES</t>
  </si>
  <si>
    <t>IV) NOTAS AL ESTADO DE FLUJO DE EFECTIVO</t>
  </si>
  <si>
    <t>EFE-01 FLUJO DE EFECTIVO</t>
  </si>
  <si>
    <t>1110 EFECTIVO Y EQUIVALENTES</t>
  </si>
  <si>
    <t>1111201002 FONDO FIJO</t>
  </si>
  <si>
    <t>1112103002 BANCOMER 110578193 UT COMONFORT</t>
  </si>
  <si>
    <t xml:space="preserve">1112103001 BANORTE 0067831943 ESTATAL </t>
  </si>
  <si>
    <t>1112103002 BANORTE 00671830674 FEDERAL</t>
  </si>
  <si>
    <t>1112103003 BANORTE 00671831000 RECURSOS PROPIOS</t>
  </si>
  <si>
    <t>1112103004 BANORTE 00674364031 FAM 2008</t>
  </si>
  <si>
    <t>1112103005 BANORTE 00674364040 FAM 2009</t>
  </si>
  <si>
    <t>1112103006 BANORTE 00681905160 FONDO DE CONTINGENCIA</t>
  </si>
  <si>
    <t>1112103007 BANORTE 00833932835 BARDA PERIMETRAL</t>
  </si>
  <si>
    <t>1112103008 BANORTE 00675727307 SAR</t>
  </si>
  <si>
    <t>1112103009 BANORTE 00252234738 CONSTRUCCIÓN 2 ETAPA CAFETERIA</t>
  </si>
  <si>
    <t>1112103010 BANORTE 00257092942 FONDO DE AHORRO</t>
  </si>
  <si>
    <t xml:space="preserve">1112103011BANORTE 00251980131 UT-BIS ESTATAL </t>
  </si>
  <si>
    <t>1112103012 BANORTE 00251976684 UT-BIS FEDERAL</t>
  </si>
  <si>
    <t>1112103013 BANORTE 00251318547 UT-BIS PROPIOS</t>
  </si>
  <si>
    <t>1112103014 BANORTE 002706336525  UT-BIS FEDERAL LAJA BAJIO</t>
  </si>
  <si>
    <t xml:space="preserve">1112103016BANORTE 002681585633 CHEF, S </t>
  </si>
  <si>
    <t>1112103017 BANORTE 002681585727 CAFETERIA SUMINISTROS</t>
  </si>
  <si>
    <t>1112103018 BANORTE 002694337535 ADQUISICIONE</t>
  </si>
  <si>
    <t>1112103019 BANORTE 0286387125 PADES</t>
  </si>
  <si>
    <t>1112103020 BANORTE 0286387077 ESTATAL UT-LB</t>
  </si>
  <si>
    <t>1112103021 BANORTE 0411748902 PROFOCIE 15</t>
  </si>
  <si>
    <t>1112103022 BANORTE  0450152713 GASTOS OPERACIÓN 2016</t>
  </si>
  <si>
    <t>1112103023 BANORTE 4614609377 PFCE 2016</t>
  </si>
  <si>
    <t>1112103024 BANORTE 491359252 GASTO DE OPERACIÓN 2017</t>
  </si>
  <si>
    <t>1112103025 BANORTE 4943567847 COBERTURA CON CALIDAD SICES</t>
  </si>
  <si>
    <t>1112103026 BANORTE 496479977 UT. DR. MORA</t>
  </si>
  <si>
    <t>1112103027 BANORTE 496479968 UT CONMONFORT</t>
  </si>
  <si>
    <t>1112103028 BANORTE 308728871 ESTATAL 2017</t>
  </si>
  <si>
    <t>1112103030 BANORTE 3229231152 PFCE 2017</t>
  </si>
  <si>
    <t>1112103031 BANORTE 358467401 ESTATAL 2018</t>
  </si>
  <si>
    <t>1112103032 BANORTE 100392285 DERECHOS EDUCATIVOS 2018</t>
  </si>
  <si>
    <t>1112103033 BANORTE 100392285 GTO OPERACION 2018</t>
  </si>
  <si>
    <t>1112103001 INV BANORTE 0503347532 GASTO OPERACIÓN 17</t>
  </si>
  <si>
    <t>1112103002 INV BANORTE 0503432573 ESTATAL 2017</t>
  </si>
  <si>
    <t>1112103003 INV BANORTE 0503434607 PCCES SICES 2017</t>
  </si>
  <si>
    <t>1112103004 INV BANORTE 0502807060 SAR</t>
  </si>
  <si>
    <t>1112103005 INV BANORTE 0502807044 PROPIOS</t>
  </si>
  <si>
    <t>1114103006 INV BANORTE 0502796058 FEDERAL</t>
  </si>
  <si>
    <t>1112103007 INV BANORTE 0503233811 GTO OPERACIÓN 2016</t>
  </si>
  <si>
    <t>1112103008 INV BANORTE 0502905616 FONDO CONTINGENCIA</t>
  </si>
  <si>
    <t>1112103009 INV BANORTE 0502892509 2DA ETAPA CAFETERIA</t>
  </si>
  <si>
    <t>1112103010 INV BANORTE 0503589125 PFCE 2017</t>
  </si>
  <si>
    <t>1112103011 INV BANORTE 0503402037 UT COMONFORT</t>
  </si>
  <si>
    <t>1112103012 INV BANORTE 0503402008 UT DR. MORA</t>
  </si>
  <si>
    <t>1119101001 CAJA POPULAR APASEO 3000031 UT DR.MORA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</si>
  <si>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</si>
  <si>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</si>
  <si>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</si>
  <si>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</si>
  <si>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1246456400 SISTEMA DE AIRE ACONDICIONADO, CALEFACCION 2011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</si>
  <si>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</si>
  <si>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</si>
  <si>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</si>
  <si>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</si>
  <si>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2014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</si>
  <si>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</si>
  <si>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</si>
  <si>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</si>
  <si>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</si>
  <si>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</si>
  <si>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</si>
  <si>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</si>
  <si>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</si>
  <si>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</si>
  <si>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</si>
  <si>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</si>
  <si>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</si>
  <si>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</si>
  <si>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</si>
  <si>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</si>
  <si>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</si>
  <si>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</si>
  <si>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</si>
  <si>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</si>
  <si>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</si>
  <si>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</si>
  <si>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</si>
  <si>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</si>
  <si>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</si>
  <si>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</si>
  <si>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</si>
  <si>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</si>
  <si>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</si>
  <si>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</si>
  <si>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</si>
  <si>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</si>
  <si>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</si>
  <si>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</si>
  <si>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</si>
  <si>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</si>
  <si>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</si>
  <si>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</si>
  <si>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</si>
  <si>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</si>
  <si>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</si>
  <si>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</si>
  <si>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</si>
  <si>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</si>
  <si>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</si>
  <si>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</si>
  <si>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</si>
  <si>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</si>
  <si>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7100 VALORES</t>
  </si>
  <si>
    <t>7110 Valores en Custodia</t>
  </si>
  <si>
    <t>7120 Custodia de Valores</t>
  </si>
  <si>
    <t>7130 Instrumentos de Crédito Prestados a Formadores de Mercado</t>
  </si>
  <si>
    <t>7140 Préstamo de Instrumentos de Crédito a Formadores de Mercado y su Garantía</t>
  </si>
  <si>
    <t>7150 Instrumentos de Crédito Recibidos en Garantía de los Formadores de Mercado</t>
  </si>
  <si>
    <t>7160 Garantía de Créditos Recibidos de los Formadores de Mercado</t>
  </si>
  <si>
    <t>7200 EMISION DE OBLIGACIONES</t>
  </si>
  <si>
    <t>7210 Autorización para la Emisión de Bonos, Títulos y Valores de la Deuda Pública Interna</t>
  </si>
  <si>
    <t xml:space="preserve"> 7220 Autorización para la Emisión de Bonos, Títulos y Valores de la Deuda Pública Externa</t>
  </si>
  <si>
    <t>7230 Emisiones Autorizadas de la Deuda Pública Interna y Externa</t>
  </si>
  <si>
    <t>7240 Suscripción de Contratos de Préstamos y Otras Obligaciones de la Deuda Pública Interna</t>
  </si>
  <si>
    <t>7250 Suscripción de Contratos de Préstamos y Otras Obligaciones de la Deuda Pública Externa</t>
  </si>
  <si>
    <t>7260 Contratos de Préstamos y Otras Obligaciones de la Deuda Pública Interna y Externa</t>
  </si>
  <si>
    <t>7300 AVALES Y GARANTIAS</t>
  </si>
  <si>
    <t>7310 Avales Autorizados</t>
  </si>
  <si>
    <t>7320 Avales Firmados</t>
  </si>
  <si>
    <t>7330 Fianzas y Garantías Recibidas por Deudas a Cobrar</t>
  </si>
  <si>
    <t>7340 Fianzas y Garantías Recibidas</t>
  </si>
  <si>
    <t>7350 Fianzas Otorgadas para Respaldar Obligaciones no Fiscales del Gobierno</t>
  </si>
  <si>
    <t>7360 Fianzas Otorgadas del Gobierno para Respaldar Obligaciones no Fiscales</t>
  </si>
  <si>
    <t>7400 JUICIOS</t>
  </si>
  <si>
    <t>7410Demandas Judicial en Proceso de Resolución</t>
  </si>
  <si>
    <t>7420 Resolución de Demandas en Proceso Judicial</t>
  </si>
  <si>
    <t>7500 INVERSION MEDIANTE PROYECTOS PARA PRESTACION DE SERVICIOS
  (PPS) Y SIMILARES</t>
  </si>
  <si>
    <t>7510 Contratos para Inversión Mediante Proyectos para Prestación de Servicios (PPS) y Similares</t>
  </si>
  <si>
    <t>7520 Inversión Pública Contratada Mediante Proyectos para Prestación de Servicios (PPS) y 
Similares</t>
  </si>
  <si>
    <t>7600 BIENES EN CONCESIONADOS O EN COMODATO</t>
  </si>
  <si>
    <t>7610 Bienes Bajo Contrato en Concesión</t>
  </si>
  <si>
    <t>7620 Contrato de Concesión por Bienes</t>
  </si>
  <si>
    <t>7630 Bienes Bajo Contrato en Comodato</t>
  </si>
  <si>
    <t>7640 Contrato de Comodato por Bienes</t>
  </si>
  <si>
    <t>7.X Bienes arqueológicos, artísticos e históricos en custodia</t>
  </si>
  <si>
    <t>7.X.1 Bienes arqueológicos en custodia</t>
  </si>
  <si>
    <t>7.X.2 Custodia de bienes arqueológicos</t>
  </si>
  <si>
    <t>7.X.3 Bienes artísticos en custodia</t>
  </si>
  <si>
    <t>7.X.4 Custodia de bienes artísticos</t>
  </si>
  <si>
    <t>7.X.5 Bienes históricos en custodia</t>
  </si>
  <si>
    <t>7.X.6 Custodia de bienes históricos</t>
  </si>
  <si>
    <t>NOTAS DEGESTIÓN ADMINISTRATIVA</t>
  </si>
  <si>
    <t>Bajo protesta de decir verdad declaramos que los Estados Financieros y sus Notas son razonablemente correctos y responsabilidad del emisor</t>
  </si>
  <si>
    <t>Nombre de quien autoriza</t>
  </si>
  <si>
    <t>Cargo de quien autoriza</t>
  </si>
  <si>
    <t>Nombre de quien elabora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</si>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</sst>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2222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</cellStyleXfs>
  <cellXfs count="170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4" fillId="3" borderId="0" xfId="0" applyFont="1" applyFill="1" applyBorder="1" applyAlignment="1">
      <alignment horizontal="left" vertical="center"/>
    </xf>
    <xf numFmtId="0" fontId="3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7" fillId="3" borderId="0" xfId="0" applyFont="1" applyFill="1" applyBorder="1"/>
    <xf numFmtId="0" fontId="4" fillId="3" borderId="0" xfId="0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Border="1" applyAlignment="1">
      <alignment horizontal="left"/>
    </xf>
    <xf numFmtId="0" fontId="12" fillId="3" borderId="0" xfId="0" applyFont="1" applyFill="1" applyBorder="1"/>
    <xf numFmtId="0" fontId="11" fillId="3" borderId="0" xfId="0" applyFont="1" applyFill="1" applyBorder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left"/>
    </xf>
    <xf numFmtId="164" fontId="6" fillId="3" borderId="3" xfId="0" applyNumberFormat="1" applyFont="1" applyFill="1" applyBorder="1"/>
    <xf numFmtId="49" fontId="4" fillId="3" borderId="4" xfId="0" applyNumberFormat="1" applyFont="1" applyFill="1" applyBorder="1" applyAlignment="1">
      <alignment horizontal="left"/>
    </xf>
    <xf numFmtId="164" fontId="6" fillId="3" borderId="4" xfId="0" applyNumberFormat="1" applyFont="1" applyFill="1" applyBorder="1"/>
    <xf numFmtId="49" fontId="11" fillId="3" borderId="4" xfId="0" applyNumberFormat="1" applyFont="1" applyFill="1" applyBorder="1" applyAlignment="1">
      <alignment horizontal="left"/>
    </xf>
    <xf numFmtId="49" fontId="4" fillId="3" borderId="5" xfId="0" applyNumberFormat="1" applyFont="1" applyFill="1" applyBorder="1" applyAlignment="1">
      <alignment horizontal="left"/>
    </xf>
    <xf numFmtId="164" fontId="6" fillId="3" borderId="5" xfId="0" applyNumberFormat="1" applyFont="1" applyFill="1" applyBorder="1"/>
    <xf numFmtId="43" fontId="4" fillId="2" borderId="2" xfId="0" applyNumberFormat="1" applyFont="1" applyFill="1" applyBorder="1" applyAlignment="1">
      <alignment horizontal="center" vertical="center"/>
    </xf>
    <xf numFmtId="0" fontId="13" fillId="3" borderId="0" xfId="0" applyFont="1" applyFill="1" applyBorder="1"/>
    <xf numFmtId="164" fontId="3" fillId="3" borderId="4" xfId="0" applyNumberFormat="1" applyFont="1" applyFill="1" applyBorder="1"/>
    <xf numFmtId="164" fontId="3" fillId="3" borderId="5" xfId="0" applyNumberFormat="1" applyFont="1" applyFill="1" applyBorder="1"/>
    <xf numFmtId="4" fontId="4" fillId="2" borderId="2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left"/>
    </xf>
    <xf numFmtId="164" fontId="3" fillId="3" borderId="6" xfId="0" applyNumberFormat="1" applyFont="1" applyFill="1" applyBorder="1"/>
    <xf numFmtId="0" fontId="11" fillId="3" borderId="0" xfId="0" applyFont="1" applyFill="1"/>
    <xf numFmtId="49" fontId="4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/>
    <xf numFmtId="49" fontId="4" fillId="2" borderId="2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/>
    <xf numFmtId="49" fontId="4" fillId="3" borderId="8" xfId="0" applyNumberFormat="1" applyFont="1" applyFill="1" applyBorder="1" applyAlignment="1">
      <alignment horizontal="left"/>
    </xf>
    <xf numFmtId="164" fontId="6" fillId="3" borderId="1" xfId="0" applyNumberFormat="1" applyFont="1" applyFill="1" applyBorder="1"/>
    <xf numFmtId="164" fontId="6" fillId="3" borderId="9" xfId="0" applyNumberFormat="1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164" fontId="4" fillId="2" borderId="12" xfId="0" applyNumberFormat="1" applyFont="1" applyFill="1" applyBorder="1"/>
    <xf numFmtId="164" fontId="4" fillId="3" borderId="0" xfId="0" applyNumberFormat="1" applyFont="1" applyFill="1" applyBorder="1"/>
    <xf numFmtId="49" fontId="4" fillId="2" borderId="1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165" fontId="3" fillId="3" borderId="3" xfId="0" applyNumberFormat="1" applyFont="1" applyFill="1" applyBorder="1"/>
    <xf numFmtId="164" fontId="3" fillId="3" borderId="3" xfId="0" applyNumberFormat="1" applyFont="1" applyFill="1" applyBorder="1"/>
    <xf numFmtId="0" fontId="2" fillId="0" borderId="4" xfId="0" applyFont="1" applyBorder="1"/>
    <xf numFmtId="165" fontId="3" fillId="3" borderId="4" xfId="0" applyNumberFormat="1" applyFont="1" applyFill="1" applyBorder="1"/>
    <xf numFmtId="0" fontId="0" fillId="0" borderId="4" xfId="0" applyBorder="1"/>
    <xf numFmtId="0" fontId="0" fillId="0" borderId="8" xfId="0" applyBorder="1"/>
    <xf numFmtId="0" fontId="3" fillId="3" borderId="8" xfId="0" applyFont="1" applyFill="1" applyBorder="1"/>
    <xf numFmtId="43" fontId="4" fillId="2" borderId="2" xfId="1" applyFont="1" applyFill="1" applyBorder="1" applyAlignment="1">
      <alignment horizontal="center" vertical="center"/>
    </xf>
    <xf numFmtId="0" fontId="3" fillId="2" borderId="2" xfId="0" applyFont="1" applyFill="1" applyBorder="1"/>
    <xf numFmtId="0" fontId="0" fillId="0" borderId="5" xfId="0" applyBorder="1"/>
    <xf numFmtId="0" fontId="11" fillId="2" borderId="3" xfId="4" applyFont="1" applyFill="1" applyBorder="1" applyAlignment="1">
      <alignment horizontal="left" vertical="center" wrapText="1"/>
    </xf>
    <xf numFmtId="4" fontId="11" fillId="2" borderId="3" xfId="5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3" fillId="0" borderId="6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5" applyNumberFormat="1" applyFont="1" applyBorder="1" applyAlignment="1"/>
    <xf numFmtId="0" fontId="3" fillId="3" borderId="6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49" fontId="4" fillId="3" borderId="14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3" fillId="0" borderId="15" xfId="5" applyNumberFormat="1" applyFont="1" applyFill="1" applyBorder="1" applyAlignment="1">
      <alignment wrapText="1"/>
    </xf>
    <xf numFmtId="4" fontId="3" fillId="0" borderId="3" xfId="5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5" applyNumberFormat="1" applyFont="1" applyFill="1" applyBorder="1" applyAlignment="1">
      <alignment wrapText="1"/>
    </xf>
    <xf numFmtId="4" fontId="3" fillId="0" borderId="4" xfId="5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5" applyNumberFormat="1" applyFont="1" applyFill="1" applyBorder="1" applyAlignment="1">
      <alignment wrapText="1"/>
    </xf>
    <xf numFmtId="4" fontId="3" fillId="0" borderId="5" xfId="5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/>
    <xf numFmtId="0" fontId="11" fillId="2" borderId="2" xfId="4" applyFont="1" applyFill="1" applyBorder="1" applyAlignment="1">
      <alignment horizontal="left" vertical="center" wrapText="1"/>
    </xf>
    <xf numFmtId="4" fontId="11" fillId="2" borderId="2" xfId="5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left" wrapText="1"/>
    </xf>
    <xf numFmtId="49" fontId="4" fillId="3" borderId="5" xfId="0" applyNumberFormat="1" applyFont="1" applyFill="1" applyBorder="1" applyAlignment="1">
      <alignment horizontal="left" wrapText="1"/>
    </xf>
    <xf numFmtId="49" fontId="4" fillId="3" borderId="3" xfId="0" applyNumberFormat="1" applyFont="1" applyFill="1" applyBorder="1" applyAlignment="1">
      <alignment horizontal="left" wrapText="1"/>
    </xf>
    <xf numFmtId="10" fontId="3" fillId="3" borderId="4" xfId="3" applyNumberFormat="1" applyFont="1" applyFill="1" applyBorder="1"/>
    <xf numFmtId="0" fontId="3" fillId="3" borderId="16" xfId="0" applyFont="1" applyFill="1" applyBorder="1"/>
    <xf numFmtId="10" fontId="4" fillId="2" borderId="2" xfId="0" applyNumberFormat="1" applyFont="1" applyFill="1" applyBorder="1" applyAlignment="1">
      <alignment horizontal="center" vertical="center"/>
    </xf>
    <xf numFmtId="0" fontId="11" fillId="2" borderId="3" xfId="4" applyFont="1" applyFill="1" applyBorder="1" applyAlignment="1">
      <alignment horizontal="center" vertical="center" wrapText="1"/>
    </xf>
    <xf numFmtId="164" fontId="6" fillId="3" borderId="16" xfId="0" applyNumberFormat="1" applyFont="1" applyFill="1" applyBorder="1"/>
    <xf numFmtId="49" fontId="4" fillId="3" borderId="1" xfId="0" applyNumberFormat="1" applyFont="1" applyFill="1" applyBorder="1" applyAlignment="1">
      <alignment horizontal="left"/>
    </xf>
    <xf numFmtId="164" fontId="6" fillId="3" borderId="8" xfId="0" applyNumberFormat="1" applyFont="1" applyFill="1" applyBorder="1"/>
    <xf numFmtId="43" fontId="4" fillId="2" borderId="5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11" fillId="2" borderId="2" xfId="4" applyFont="1" applyFill="1" applyBorder="1" applyAlignment="1">
      <alignment horizontal="center" vertical="center" wrapText="1"/>
    </xf>
    <xf numFmtId="0" fontId="2" fillId="0" borderId="5" xfId="0" applyFont="1" applyBorder="1"/>
    <xf numFmtId="43" fontId="4" fillId="2" borderId="2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/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5" fillId="2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horizontal="right"/>
    </xf>
    <xf numFmtId="0" fontId="3" fillId="3" borderId="0" xfId="0" applyFont="1" applyFill="1" applyBorder="1" applyAlignment="1"/>
    <xf numFmtId="0" fontId="15" fillId="0" borderId="2" xfId="0" applyFont="1" applyBorder="1" applyAlignment="1">
      <alignment vertical="center" wrapText="1"/>
    </xf>
    <xf numFmtId="0" fontId="3" fillId="0" borderId="2" xfId="0" applyFont="1" applyBorder="1"/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43" fontId="18" fillId="0" borderId="2" xfId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4" fontId="19" fillId="0" borderId="2" xfId="0" applyNumberFormat="1" applyFont="1" applyFill="1" applyBorder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0" fontId="3" fillId="3" borderId="2" xfId="0" applyFont="1" applyFill="1" applyBorder="1"/>
    <xf numFmtId="0" fontId="15" fillId="2" borderId="2" xfId="0" applyFont="1" applyFill="1" applyBorder="1" applyAlignment="1">
      <alignment vertical="center"/>
    </xf>
    <xf numFmtId="43" fontId="15" fillId="2" borderId="2" xfId="1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43" fontId="15" fillId="0" borderId="2" xfId="1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4" fontId="3" fillId="3" borderId="0" xfId="0" applyNumberFormat="1" applyFont="1" applyFill="1"/>
    <xf numFmtId="0" fontId="20" fillId="0" borderId="0" xfId="0" applyFont="1"/>
    <xf numFmtId="0" fontId="17" fillId="0" borderId="1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43" fontId="3" fillId="3" borderId="0" xfId="1" applyNumberFormat="1" applyFont="1" applyFill="1" applyBorder="1"/>
    <xf numFmtId="166" fontId="3" fillId="3" borderId="0" xfId="0" applyNumberFormat="1" applyFont="1" applyFill="1" applyBorder="1"/>
    <xf numFmtId="0" fontId="10" fillId="0" borderId="0" xfId="0" applyFont="1" applyBorder="1" applyAlignment="1">
      <alignment horizontal="center"/>
    </xf>
    <xf numFmtId="165" fontId="6" fillId="3" borderId="16" xfId="0" applyNumberFormat="1" applyFont="1" applyFill="1" applyBorder="1"/>
    <xf numFmtId="0" fontId="21" fillId="0" borderId="17" xfId="4" applyFont="1" applyFill="1" applyBorder="1" applyAlignment="1">
      <alignment horizontal="center"/>
    </xf>
    <xf numFmtId="4" fontId="22" fillId="0" borderId="17" xfId="4" applyNumberFormat="1" applyFont="1" applyFill="1" applyBorder="1" applyAlignment="1">
      <alignment horizontal="left"/>
    </xf>
    <xf numFmtId="4" fontId="22" fillId="0" borderId="17" xfId="4" applyNumberFormat="1" applyFont="1" applyFill="1" applyBorder="1"/>
    <xf numFmtId="0" fontId="22" fillId="0" borderId="17" xfId="4" applyFont="1" applyFill="1" applyBorder="1" applyAlignment="1">
      <alignment horizontal="center"/>
    </xf>
    <xf numFmtId="0" fontId="21" fillId="0" borderId="17" xfId="4" applyFont="1" applyFill="1" applyBorder="1" applyAlignment="1">
      <alignment horizontal="center" wrapText="1"/>
    </xf>
    <xf numFmtId="0" fontId="22" fillId="0" borderId="17" xfId="4" applyFont="1" applyFill="1" applyBorder="1" applyAlignment="1">
      <alignment horizontal="center" wrapText="1"/>
    </xf>
    <xf numFmtId="0" fontId="22" fillId="0" borderId="17" xfId="4" applyFont="1" applyFill="1" applyBorder="1" applyAlignment="1">
      <alignment horizontal="left"/>
    </xf>
    <xf numFmtId="0" fontId="22" fillId="0" borderId="17" xfId="4" applyFont="1" applyFill="1" applyBorder="1"/>
    <xf numFmtId="0" fontId="22" fillId="0" borderId="17" xfId="4" applyFont="1" applyFill="1" applyBorder="1" applyAlignment="1">
      <alignment wrapText="1"/>
    </xf>
    <xf numFmtId="0" fontId="23" fillId="3" borderId="0" xfId="0" applyFont="1" applyFill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/>
  </cellXfs>
  <cellStyles count="6">
    <cellStyle name="Millares" xfId="1" builtinId="3"/>
    <cellStyle name="Millares 2" xfId="5"/>
    <cellStyle name="Moneda" xfId="2" builtinId="4"/>
    <cellStyle name="Normal" xfId="0" builtinId="0"/>
    <cellStyle name="Normal 2 2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123265</xdr:colOff>
      <xdr:row>656</xdr:row>
      <xdr:rowOff>11206</xdr:rowOff>
    </xdr:from>
    <xdr:to>
      <xdr:col>4</xdr:col>
      <xdr:colOff>840442</xdr:colOff>
      <xdr:row>659</xdr:row>
      <xdr:rowOff>135344</xdr:rowOff>
    </xdr:to>
    <xdr:sp macro="" textlink="">
      <xdr:nvSpPr>
        <xdr:cNvPr id="2" name="9 CuadroTexto"/>
        <xdr:cNvSpPr txBox="1"/>
      </xdr:nvSpPr>
      <xdr:spPr>
        <a:xfrm>
          <a:off x="7352740" y="113568256"/>
          <a:ext cx="2498352" cy="6099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1423147</xdr:colOff>
      <xdr:row>655</xdr:row>
      <xdr:rowOff>33617</xdr:rowOff>
    </xdr:from>
    <xdr:to>
      <xdr:col>1</xdr:col>
      <xdr:colOff>3156697</xdr:colOff>
      <xdr:row>659</xdr:row>
      <xdr:rowOff>53790</xdr:rowOff>
    </xdr:to>
    <xdr:sp macro="" textlink="">
      <xdr:nvSpPr>
        <xdr:cNvPr id="3" name="6 CuadroTexto"/>
        <xdr:cNvSpPr txBox="1"/>
      </xdr:nvSpPr>
      <xdr:spPr>
        <a:xfrm>
          <a:off x="2185147" y="113428742"/>
          <a:ext cx="1733550" cy="667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oneCellAnchor>
    <xdr:from>
      <xdr:col>2</xdr:col>
      <xdr:colOff>174625</xdr:colOff>
      <xdr:row>80</xdr:row>
      <xdr:rowOff>111125</xdr:rowOff>
    </xdr:from>
    <xdr:ext cx="2990434" cy="937629"/>
    <xdr:sp macro="" textlink="">
      <xdr:nvSpPr>
        <xdr:cNvPr id="4" name="Rectángulo 3"/>
        <xdr:cNvSpPr/>
      </xdr:nvSpPr>
      <xdr:spPr>
        <a:xfrm>
          <a:off x="5622925" y="1384617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349250</xdr:colOff>
      <xdr:row>91</xdr:row>
      <xdr:rowOff>222250</xdr:rowOff>
    </xdr:from>
    <xdr:ext cx="2990434" cy="937629"/>
    <xdr:sp macro="" textlink="">
      <xdr:nvSpPr>
        <xdr:cNvPr id="5" name="Rectángulo 4"/>
        <xdr:cNvSpPr/>
      </xdr:nvSpPr>
      <xdr:spPr>
        <a:xfrm>
          <a:off x="5797550" y="1601470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1682750</xdr:colOff>
      <xdr:row>100</xdr:row>
      <xdr:rowOff>0</xdr:rowOff>
    </xdr:from>
    <xdr:ext cx="2990434" cy="937629"/>
    <xdr:sp macro="" textlink="">
      <xdr:nvSpPr>
        <xdr:cNvPr id="6" name="Rectángulo 5"/>
        <xdr:cNvSpPr/>
      </xdr:nvSpPr>
      <xdr:spPr>
        <a:xfrm>
          <a:off x="7131050" y="175450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3</xdr:col>
      <xdr:colOff>0</xdr:colOff>
      <xdr:row>165</xdr:row>
      <xdr:rowOff>0</xdr:rowOff>
    </xdr:from>
    <xdr:ext cx="2990434" cy="937629"/>
    <xdr:sp macro="" textlink="">
      <xdr:nvSpPr>
        <xdr:cNvPr id="7" name="Rectángulo 6"/>
        <xdr:cNvSpPr/>
      </xdr:nvSpPr>
      <xdr:spPr>
        <a:xfrm>
          <a:off x="7229475" y="2872740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3492500</xdr:colOff>
      <xdr:row>174</xdr:row>
      <xdr:rowOff>79375</xdr:rowOff>
    </xdr:from>
    <xdr:ext cx="2990434" cy="937629"/>
    <xdr:sp macro="" textlink="">
      <xdr:nvSpPr>
        <xdr:cNvPr id="8" name="Rectángulo 7"/>
        <xdr:cNvSpPr/>
      </xdr:nvSpPr>
      <xdr:spPr>
        <a:xfrm>
          <a:off x="4254500" y="3034030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682625</xdr:colOff>
      <xdr:row>181</xdr:row>
      <xdr:rowOff>190500</xdr:rowOff>
    </xdr:from>
    <xdr:ext cx="2990434" cy="937629"/>
    <xdr:sp macro="" textlink="">
      <xdr:nvSpPr>
        <xdr:cNvPr id="9" name="Rectángulo 8"/>
        <xdr:cNvSpPr/>
      </xdr:nvSpPr>
      <xdr:spPr>
        <a:xfrm>
          <a:off x="6130925" y="3182302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349250</xdr:colOff>
      <xdr:row>229</xdr:row>
      <xdr:rowOff>15875</xdr:rowOff>
    </xdr:from>
    <xdr:ext cx="2990434" cy="937629"/>
    <xdr:sp macro="" textlink="">
      <xdr:nvSpPr>
        <xdr:cNvPr id="10" name="Rectángulo 9"/>
        <xdr:cNvSpPr/>
      </xdr:nvSpPr>
      <xdr:spPr>
        <a:xfrm>
          <a:off x="5797550" y="397065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1301750</xdr:colOff>
      <xdr:row>236</xdr:row>
      <xdr:rowOff>111125</xdr:rowOff>
    </xdr:from>
    <xdr:ext cx="2990434" cy="937629"/>
    <xdr:sp macro="" textlink="">
      <xdr:nvSpPr>
        <xdr:cNvPr id="11" name="Rectángulo 10"/>
        <xdr:cNvSpPr/>
      </xdr:nvSpPr>
      <xdr:spPr>
        <a:xfrm>
          <a:off x="6750050" y="410781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1666875</xdr:colOff>
      <xdr:row>243</xdr:row>
      <xdr:rowOff>31750</xdr:rowOff>
    </xdr:from>
    <xdr:ext cx="2990434" cy="937629"/>
    <xdr:sp macro="" textlink="">
      <xdr:nvSpPr>
        <xdr:cNvPr id="12" name="Rectángulo 11"/>
        <xdr:cNvSpPr/>
      </xdr:nvSpPr>
      <xdr:spPr>
        <a:xfrm>
          <a:off x="7115175" y="4237990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68"/>
  <sheetViews>
    <sheetView showGridLines="0" tabSelected="1" zoomScaleNormal="100" workbookViewId="0">
      <selection activeCell="C10" sqref="C10"/>
    </sheetView>
  </sheetViews>
  <sheetFormatPr baseColWidth="10" defaultColWidth="11.42578125" defaultRowHeight="12.75"/>
  <cols>
    <col min="1" max="1" width="11.42578125" style="2"/>
    <col min="2" max="2" width="70.28515625" style="2" customWidth="1"/>
    <col min="3" max="6" width="26.7109375" style="2" customWidth="1"/>
    <col min="7" max="7" width="14.85546875" style="2" bestFit="1" customWidth="1"/>
    <col min="8" max="16384" width="11.42578125" style="2"/>
  </cols>
  <sheetData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B5" s="4"/>
      <c r="C5" s="5"/>
      <c r="D5" s="6"/>
      <c r="E5" s="6"/>
      <c r="F5" s="6"/>
      <c r="I5" s="7"/>
      <c r="J5" s="7"/>
      <c r="K5" s="7"/>
      <c r="L5" s="7"/>
    </row>
    <row r="6" spans="1:12">
      <c r="C6" s="7"/>
      <c r="D6" s="7"/>
      <c r="E6" s="7"/>
      <c r="I6" s="7"/>
      <c r="J6" s="7"/>
      <c r="K6" s="7"/>
      <c r="L6" s="7"/>
    </row>
    <row r="7" spans="1:12">
      <c r="B7" s="8" t="s">
        <v>2</v>
      </c>
      <c r="C7" s="9" t="s">
        <v>3</v>
      </c>
      <c r="D7" s="10"/>
      <c r="E7" s="11"/>
      <c r="F7" s="12"/>
      <c r="I7" s="13"/>
      <c r="J7" s="7"/>
      <c r="K7" s="12"/>
      <c r="L7" s="7"/>
    </row>
    <row r="9" spans="1:12" ht="1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>
      <c r="B10" s="15"/>
      <c r="C10" s="16"/>
      <c r="D10" s="13"/>
      <c r="E10" s="7"/>
      <c r="F10" s="12"/>
    </row>
    <row r="11" spans="1:12">
      <c r="B11" s="17" t="s">
        <v>5</v>
      </c>
      <c r="C11" s="18"/>
      <c r="D11" s="6"/>
      <c r="E11" s="6"/>
      <c r="F11" s="6"/>
    </row>
    <row r="12" spans="1:12">
      <c r="B12" s="19"/>
      <c r="C12" s="5"/>
      <c r="D12" s="6"/>
      <c r="E12" s="6"/>
      <c r="F12" s="6"/>
    </row>
    <row r="13" spans="1:12">
      <c r="B13" s="20" t="s">
        <v>6</v>
      </c>
      <c r="C13" s="5"/>
      <c r="D13" s="6"/>
      <c r="E13" s="6"/>
      <c r="F13" s="6"/>
    </row>
    <row r="14" spans="1:12">
      <c r="C14" s="5"/>
    </row>
    <row r="15" spans="1:12">
      <c r="B15" s="21" t="s">
        <v>7</v>
      </c>
      <c r="C15" s="7"/>
      <c r="D15" s="7"/>
      <c r="E15" s="7"/>
    </row>
    <row r="16" spans="1:12">
      <c r="B16" s="22"/>
      <c r="C16" s="7"/>
      <c r="D16" s="7"/>
      <c r="E16" s="7"/>
    </row>
    <row r="17" spans="2:5" ht="20.25" customHeight="1">
      <c r="B17" s="23" t="s">
        <v>8</v>
      </c>
      <c r="C17" s="24" t="s">
        <v>9</v>
      </c>
      <c r="D17" s="24" t="s">
        <v>10</v>
      </c>
      <c r="E17" s="24" t="s">
        <v>11</v>
      </c>
    </row>
    <row r="18" spans="2:5">
      <c r="B18" s="25" t="s">
        <v>12</v>
      </c>
      <c r="C18" s="26">
        <v>13425506.789999999</v>
      </c>
      <c r="D18" s="26">
        <v>0</v>
      </c>
      <c r="E18" s="26">
        <v>0</v>
      </c>
    </row>
    <row r="19" spans="2:5">
      <c r="B19" s="27" t="s">
        <v>13</v>
      </c>
      <c r="C19" s="28"/>
      <c r="D19" s="28"/>
      <c r="E19" s="28"/>
    </row>
    <row r="20" spans="2:5">
      <c r="B20" s="27"/>
      <c r="C20" s="28"/>
      <c r="D20" s="28">
        <v>0</v>
      </c>
      <c r="E20" s="28">
        <v>0</v>
      </c>
    </row>
    <row r="21" spans="2:5">
      <c r="B21" s="27" t="s">
        <v>14</v>
      </c>
      <c r="C21" s="28">
        <v>1731491.73</v>
      </c>
      <c r="D21" s="28">
        <v>0</v>
      </c>
      <c r="E21" s="28">
        <v>0</v>
      </c>
    </row>
    <row r="22" spans="2:5">
      <c r="B22" s="29" t="s">
        <v>13</v>
      </c>
      <c r="C22" s="28">
        <v>363595.85</v>
      </c>
      <c r="D22" s="28"/>
      <c r="E22" s="28"/>
    </row>
    <row r="23" spans="2:5">
      <c r="B23" s="29" t="s">
        <v>15</v>
      </c>
      <c r="C23" s="28">
        <v>74575.210000000006</v>
      </c>
      <c r="D23" s="28"/>
      <c r="E23" s="28"/>
    </row>
    <row r="24" spans="2:5">
      <c r="B24" s="29" t="s">
        <v>16</v>
      </c>
      <c r="C24" s="28">
        <v>1146.22</v>
      </c>
      <c r="D24" s="28"/>
      <c r="E24" s="28"/>
    </row>
    <row r="25" spans="2:5">
      <c r="B25" s="29" t="s">
        <v>17</v>
      </c>
      <c r="C25" s="28">
        <v>333013.26</v>
      </c>
      <c r="D25" s="28"/>
      <c r="E25" s="28"/>
    </row>
    <row r="26" spans="2:5">
      <c r="B26" s="29" t="s">
        <v>18</v>
      </c>
      <c r="C26" s="28">
        <v>91977.71</v>
      </c>
      <c r="D26" s="28"/>
      <c r="E26" s="28"/>
    </row>
    <row r="27" spans="2:5">
      <c r="B27" s="29" t="s">
        <v>19</v>
      </c>
      <c r="C27" s="28">
        <v>39179.269999999997</v>
      </c>
      <c r="D27" s="28"/>
      <c r="E27" s="28"/>
    </row>
    <row r="28" spans="2:5">
      <c r="B28" s="29" t="s">
        <v>20</v>
      </c>
      <c r="C28" s="28">
        <v>-42693.440000000002</v>
      </c>
      <c r="D28" s="28"/>
      <c r="E28" s="28"/>
    </row>
    <row r="29" spans="2:5">
      <c r="B29" s="29" t="s">
        <v>21</v>
      </c>
      <c r="C29" s="28">
        <v>9474.76</v>
      </c>
      <c r="D29" s="28"/>
      <c r="E29" s="28"/>
    </row>
    <row r="30" spans="2:5">
      <c r="B30" s="27" t="s">
        <v>22</v>
      </c>
      <c r="C30" s="28">
        <v>-260.77</v>
      </c>
      <c r="D30" s="28"/>
      <c r="E30" s="28"/>
    </row>
    <row r="31" spans="2:5">
      <c r="B31" s="27" t="s">
        <v>23</v>
      </c>
      <c r="C31" s="28">
        <v>1675498.33</v>
      </c>
      <c r="D31" s="28"/>
      <c r="E31" s="28"/>
    </row>
    <row r="32" spans="2:5">
      <c r="B32" s="27" t="s">
        <v>24</v>
      </c>
      <c r="C32" s="28">
        <v>3794469.74</v>
      </c>
      <c r="D32" s="28"/>
      <c r="E32" s="28"/>
    </row>
    <row r="33" spans="2:5">
      <c r="B33" s="27" t="s">
        <v>25</v>
      </c>
      <c r="C33" s="28">
        <v>492913.35</v>
      </c>
      <c r="D33" s="28"/>
      <c r="E33" s="28"/>
    </row>
    <row r="34" spans="2:5">
      <c r="B34" s="27" t="s">
        <v>26</v>
      </c>
      <c r="C34" s="28">
        <v>2271533.67</v>
      </c>
      <c r="D34" s="28"/>
      <c r="E34" s="28"/>
    </row>
    <row r="35" spans="2:5">
      <c r="B35" s="27" t="s">
        <v>27</v>
      </c>
      <c r="C35" s="28">
        <v>2588480.41</v>
      </c>
      <c r="D35" s="28"/>
      <c r="E35" s="28"/>
    </row>
    <row r="36" spans="2:5">
      <c r="B36" s="27" t="s">
        <v>28</v>
      </c>
      <c r="C36" s="28">
        <v>1111.49</v>
      </c>
      <c r="D36" s="28"/>
      <c r="E36" s="28"/>
    </row>
    <row r="37" spans="2:5">
      <c r="B37" s="27" t="s">
        <v>29</v>
      </c>
      <c r="C37" s="28">
        <v>3106125.19</v>
      </c>
      <c r="D37" s="28"/>
      <c r="E37" s="28"/>
    </row>
    <row r="38" spans="2:5">
      <c r="B38" s="27" t="s">
        <v>30</v>
      </c>
      <c r="C38" s="28">
        <v>4300175.26</v>
      </c>
      <c r="D38" s="28"/>
      <c r="E38" s="28"/>
    </row>
    <row r="39" spans="2:5">
      <c r="B39" s="27" t="s">
        <v>31</v>
      </c>
      <c r="C39" s="28">
        <v>1473515.9</v>
      </c>
      <c r="D39" s="28"/>
      <c r="E39" s="28"/>
    </row>
    <row r="40" spans="2:5">
      <c r="B40" s="27" t="s">
        <v>32</v>
      </c>
      <c r="C40" s="28">
        <v>85183.83</v>
      </c>
      <c r="D40" s="28"/>
      <c r="E40" s="28"/>
    </row>
    <row r="41" spans="2:5">
      <c r="B41" s="27" t="s">
        <v>33</v>
      </c>
      <c r="C41" s="28">
        <v>1191481.17</v>
      </c>
      <c r="D41" s="28"/>
      <c r="E41" s="28"/>
    </row>
    <row r="42" spans="2:5">
      <c r="B42" s="27" t="s">
        <v>34</v>
      </c>
      <c r="C42" s="28">
        <v>4689553.7300000004</v>
      </c>
      <c r="D42" s="28"/>
      <c r="E42" s="28"/>
    </row>
    <row r="43" spans="2:5">
      <c r="B43" s="27" t="s">
        <v>35</v>
      </c>
      <c r="C43" s="28">
        <v>92830.16</v>
      </c>
      <c r="D43" s="28"/>
      <c r="E43" s="28"/>
    </row>
    <row r="44" spans="2:5">
      <c r="B44" s="27" t="s">
        <v>36</v>
      </c>
      <c r="C44" s="28">
        <v>159939.85</v>
      </c>
      <c r="D44" s="28"/>
      <c r="E44" s="28"/>
    </row>
    <row r="45" spans="2:5">
      <c r="B45" s="27" t="s">
        <v>37</v>
      </c>
      <c r="C45" s="28">
        <v>1627699.23</v>
      </c>
      <c r="D45" s="28"/>
      <c r="E45" s="28"/>
    </row>
    <row r="46" spans="2:5">
      <c r="B46" s="27" t="s">
        <v>38</v>
      </c>
      <c r="C46" s="28">
        <v>347283.84</v>
      </c>
      <c r="D46" s="28"/>
      <c r="E46" s="28"/>
    </row>
    <row r="47" spans="2:5">
      <c r="B47" s="27" t="s">
        <v>39</v>
      </c>
      <c r="C47" s="28">
        <v>847234.92</v>
      </c>
      <c r="D47" s="28"/>
      <c r="E47" s="28"/>
    </row>
    <row r="48" spans="2:5">
      <c r="B48" s="27" t="s">
        <v>40</v>
      </c>
      <c r="C48" s="28">
        <v>-0.1</v>
      </c>
      <c r="D48" s="28">
        <v>0</v>
      </c>
      <c r="E48" s="28">
        <v>0</v>
      </c>
    </row>
    <row r="49" spans="2:5">
      <c r="B49" s="30"/>
      <c r="C49" s="31"/>
      <c r="D49" s="31">
        <v>0</v>
      </c>
      <c r="E49" s="31">
        <v>0</v>
      </c>
    </row>
    <row r="50" spans="2:5">
      <c r="B50" s="22"/>
      <c r="C50" s="32">
        <f>SUM(C18:C49)</f>
        <v>44772036.56000001</v>
      </c>
      <c r="D50" s="32">
        <f>SUM(D24:D49)</f>
        <v>0</v>
      </c>
      <c r="E50" s="24">
        <f>SUM(E18:E49)</f>
        <v>0</v>
      </c>
    </row>
    <row r="51" spans="2:5">
      <c r="B51" s="22"/>
      <c r="C51" s="7"/>
      <c r="D51" s="7"/>
      <c r="E51" s="7"/>
    </row>
    <row r="52" spans="2:5">
      <c r="B52" s="22"/>
      <c r="C52" s="7"/>
      <c r="D52" s="7"/>
      <c r="E52" s="7"/>
    </row>
    <row r="53" spans="2:5">
      <c r="B53" s="22"/>
      <c r="C53" s="7"/>
      <c r="D53" s="7"/>
      <c r="E53" s="7"/>
    </row>
    <row r="54" spans="2:5">
      <c r="B54" s="21" t="s">
        <v>41</v>
      </c>
      <c r="C54" s="33"/>
      <c r="D54" s="7"/>
      <c r="E54" s="7"/>
    </row>
    <row r="56" spans="2:5" ht="18.75" customHeight="1">
      <c r="B56" s="23" t="s">
        <v>42</v>
      </c>
      <c r="C56" s="24" t="s">
        <v>43</v>
      </c>
      <c r="D56" s="24" t="s">
        <v>44</v>
      </c>
      <c r="E56" s="24" t="s">
        <v>45</v>
      </c>
    </row>
    <row r="57" spans="2:5">
      <c r="B57" s="27" t="s">
        <v>46</v>
      </c>
      <c r="C57" s="34"/>
      <c r="D57" s="34"/>
      <c r="E57" s="34"/>
    </row>
    <row r="58" spans="2:5">
      <c r="B58" s="27" t="s">
        <v>47</v>
      </c>
      <c r="C58" s="34">
        <v>30805.75</v>
      </c>
      <c r="D58" s="34">
        <v>30805.75</v>
      </c>
      <c r="E58" s="34">
        <v>30805.75</v>
      </c>
    </row>
    <row r="59" spans="2:5">
      <c r="B59" s="27"/>
      <c r="C59" s="34"/>
      <c r="D59" s="34"/>
      <c r="E59" s="34"/>
    </row>
    <row r="60" spans="2:5" ht="14.25" customHeight="1">
      <c r="B60" s="27" t="s">
        <v>48</v>
      </c>
      <c r="C60" s="34"/>
      <c r="D60" s="34"/>
      <c r="E60" s="34"/>
    </row>
    <row r="61" spans="2:5" ht="14.25" customHeight="1">
      <c r="B61" s="30"/>
      <c r="C61" s="35"/>
      <c r="D61" s="35"/>
      <c r="E61" s="35"/>
    </row>
    <row r="62" spans="2:5" ht="14.25" customHeight="1">
      <c r="C62" s="36">
        <f>SUM(C57:C61)</f>
        <v>30805.75</v>
      </c>
      <c r="D62" s="36">
        <f>SUM(D57:D61)</f>
        <v>30805.75</v>
      </c>
      <c r="E62" s="36">
        <f>SUM(E57:E61)</f>
        <v>30805.75</v>
      </c>
    </row>
    <row r="63" spans="2:5" ht="14.25" customHeight="1">
      <c r="C63" s="37"/>
      <c r="D63" s="37"/>
      <c r="E63" s="37"/>
    </row>
    <row r="64" spans="2:5" ht="14.25" customHeight="1"/>
    <row r="65" spans="2:6" ht="23.25" customHeight="1">
      <c r="B65" s="23" t="s">
        <v>49</v>
      </c>
      <c r="C65" s="24" t="s">
        <v>9</v>
      </c>
      <c r="D65" s="24" t="s">
        <v>50</v>
      </c>
      <c r="E65" s="24" t="s">
        <v>51</v>
      </c>
      <c r="F65" s="24" t="s">
        <v>52</v>
      </c>
    </row>
    <row r="66" spans="2:6" ht="14.25" customHeight="1">
      <c r="B66" s="27" t="s">
        <v>53</v>
      </c>
      <c r="C66" s="34"/>
      <c r="D66" s="34"/>
      <c r="E66" s="34"/>
      <c r="F66" s="34"/>
    </row>
    <row r="67" spans="2:6" ht="14.25" customHeight="1">
      <c r="B67" s="27" t="s">
        <v>54</v>
      </c>
      <c r="C67" s="34">
        <v>398363.05</v>
      </c>
      <c r="D67" s="34">
        <v>398363.05</v>
      </c>
      <c r="E67" s="34"/>
      <c r="F67" s="34"/>
    </row>
    <row r="68" spans="2:6" ht="14.25" customHeight="1">
      <c r="B68" s="27" t="s">
        <v>55</v>
      </c>
      <c r="C68" s="34">
        <v>80443.990000000005</v>
      </c>
      <c r="D68" s="34">
        <v>80443.990000000005</v>
      </c>
      <c r="E68" s="34"/>
      <c r="F68" s="34"/>
    </row>
    <row r="69" spans="2:6" ht="14.25" customHeight="1">
      <c r="B69" s="27" t="s">
        <v>56</v>
      </c>
      <c r="C69" s="34">
        <v>78412.92</v>
      </c>
      <c r="D69" s="34">
        <v>78412.92</v>
      </c>
      <c r="E69" s="34"/>
      <c r="F69" s="34"/>
    </row>
    <row r="70" spans="2:6" ht="14.25" customHeight="1">
      <c r="B70" s="27"/>
      <c r="C70" s="34"/>
      <c r="D70" s="34"/>
      <c r="E70" s="34"/>
      <c r="F70" s="34"/>
    </row>
    <row r="71" spans="2:6" ht="14.25" customHeight="1">
      <c r="B71" s="27" t="s">
        <v>57</v>
      </c>
      <c r="C71" s="34"/>
      <c r="D71" s="34"/>
      <c r="E71" s="34"/>
      <c r="F71" s="34"/>
    </row>
    <row r="72" spans="2:6" ht="14.25" customHeight="1">
      <c r="B72" s="27" t="s">
        <v>58</v>
      </c>
      <c r="C72" s="34"/>
      <c r="D72" s="34"/>
      <c r="E72" s="34"/>
      <c r="F72" s="34"/>
    </row>
    <row r="73" spans="2:6" ht="14.25" customHeight="1">
      <c r="B73" s="38" t="s">
        <v>59</v>
      </c>
      <c r="C73" s="39"/>
      <c r="D73" s="39"/>
      <c r="E73" s="34"/>
      <c r="F73" s="34"/>
    </row>
    <row r="74" spans="2:6" ht="14.25" customHeight="1">
      <c r="B74" s="30" t="s">
        <v>60</v>
      </c>
      <c r="C74" s="35">
        <v>2785910.87</v>
      </c>
      <c r="D74" s="35">
        <v>2785910.87</v>
      </c>
      <c r="E74" s="35"/>
      <c r="F74" s="35"/>
    </row>
    <row r="75" spans="2:6" ht="14.25" customHeight="1">
      <c r="C75" s="32">
        <f>SUM(C67:C74)</f>
        <v>3343130.83</v>
      </c>
      <c r="D75" s="32">
        <f>SUM(D67:D74)</f>
        <v>3343130.83</v>
      </c>
      <c r="E75" s="24">
        <f>SUM(E65:E74)</f>
        <v>0</v>
      </c>
      <c r="F75" s="24">
        <f>SUM(F65:F74)</f>
        <v>0</v>
      </c>
    </row>
    <row r="76" spans="2:6" ht="14.25" customHeight="1"/>
    <row r="77" spans="2:6" ht="14.25" customHeight="1"/>
    <row r="78" spans="2:6" ht="14.25" customHeight="1"/>
    <row r="79" spans="2:6" ht="14.25" customHeight="1">
      <c r="B79" s="21" t="s">
        <v>61</v>
      </c>
    </row>
    <row r="80" spans="2:6" ht="14.25" customHeight="1">
      <c r="B80" s="40"/>
    </row>
    <row r="81" spans="2:7" ht="24" customHeight="1">
      <c r="B81" s="23" t="s">
        <v>62</v>
      </c>
      <c r="C81" s="24" t="s">
        <v>9</v>
      </c>
      <c r="D81" s="24" t="s">
        <v>63</v>
      </c>
    </row>
    <row r="82" spans="2:7" ht="14.25" customHeight="1">
      <c r="B82" s="25" t="s">
        <v>64</v>
      </c>
      <c r="C82" s="26"/>
      <c r="D82" s="26">
        <v>0</v>
      </c>
    </row>
    <row r="83" spans="2:7" ht="14.25" customHeight="1">
      <c r="B83" s="27"/>
      <c r="C83" s="28"/>
      <c r="D83" s="28">
        <v>0</v>
      </c>
    </row>
    <row r="84" spans="2:7" ht="14.25" customHeight="1">
      <c r="B84" s="27" t="s">
        <v>65</v>
      </c>
      <c r="C84" s="28"/>
      <c r="D84" s="28"/>
    </row>
    <row r="85" spans="2:7" ht="14.25" customHeight="1">
      <c r="B85" s="30"/>
      <c r="C85" s="31"/>
      <c r="D85" s="31">
        <v>0</v>
      </c>
    </row>
    <row r="86" spans="2:7" ht="14.25" customHeight="1">
      <c r="B86" s="41"/>
      <c r="C86" s="24">
        <f>SUM(C81:C85)</f>
        <v>0</v>
      </c>
      <c r="D86" s="24"/>
    </row>
    <row r="87" spans="2:7" ht="14.25" customHeight="1">
      <c r="B87" s="41"/>
      <c r="C87" s="42"/>
      <c r="D87" s="42"/>
    </row>
    <row r="88" spans="2:7" ht="9.75" customHeight="1">
      <c r="B88" s="41"/>
      <c r="C88" s="42"/>
      <c r="D88" s="42"/>
    </row>
    <row r="89" spans="2:7" ht="14.25" customHeight="1"/>
    <row r="90" spans="2:7" ht="14.25" customHeight="1">
      <c r="B90" s="21" t="s">
        <v>66</v>
      </c>
    </row>
    <row r="91" spans="2:7" ht="14.25" customHeight="1">
      <c r="B91" s="40"/>
    </row>
    <row r="92" spans="2:7" ht="27.75" customHeight="1">
      <c r="B92" s="23" t="s">
        <v>67</v>
      </c>
      <c r="C92" s="24" t="s">
        <v>9</v>
      </c>
      <c r="D92" s="24" t="s">
        <v>10</v>
      </c>
      <c r="E92" s="24" t="s">
        <v>68</v>
      </c>
      <c r="F92" s="43" t="s">
        <v>69</v>
      </c>
      <c r="G92" s="24" t="s">
        <v>70</v>
      </c>
    </row>
    <row r="93" spans="2:7" ht="14.25" customHeight="1">
      <c r="B93" s="38" t="s">
        <v>71</v>
      </c>
      <c r="C93" s="42"/>
      <c r="D93" s="42">
        <v>0</v>
      </c>
      <c r="E93" s="42">
        <v>0</v>
      </c>
      <c r="F93" s="42">
        <v>0</v>
      </c>
      <c r="G93" s="44">
        <v>0</v>
      </c>
    </row>
    <row r="94" spans="2:7" ht="14.25" customHeight="1">
      <c r="B94" s="38"/>
      <c r="C94" s="42"/>
      <c r="D94" s="42">
        <v>0</v>
      </c>
      <c r="E94" s="42">
        <v>0</v>
      </c>
      <c r="F94" s="42">
        <v>0</v>
      </c>
      <c r="G94" s="44">
        <v>0</v>
      </c>
    </row>
    <row r="95" spans="2:7" ht="14.25" customHeight="1">
      <c r="B95" s="38"/>
      <c r="C95" s="42"/>
      <c r="D95" s="42">
        <v>0</v>
      </c>
      <c r="E95" s="42">
        <v>0</v>
      </c>
      <c r="F95" s="42">
        <v>0</v>
      </c>
      <c r="G95" s="44">
        <v>0</v>
      </c>
    </row>
    <row r="96" spans="2:7" ht="14.25" customHeight="1">
      <c r="B96" s="45"/>
      <c r="C96" s="46"/>
      <c r="D96" s="46">
        <v>0</v>
      </c>
      <c r="E96" s="46">
        <v>0</v>
      </c>
      <c r="F96" s="46">
        <v>0</v>
      </c>
      <c r="G96" s="47">
        <v>0</v>
      </c>
    </row>
    <row r="97" spans="2:7" ht="15" customHeight="1">
      <c r="B97" s="41"/>
      <c r="C97" s="24">
        <f>SUM(C92:C96)</f>
        <v>0</v>
      </c>
      <c r="D97" s="48">
        <v>0</v>
      </c>
      <c r="E97" s="49">
        <v>0</v>
      </c>
      <c r="F97" s="49">
        <v>0</v>
      </c>
      <c r="G97" s="50">
        <v>0</v>
      </c>
    </row>
    <row r="98" spans="2:7">
      <c r="B98" s="41"/>
      <c r="C98" s="51"/>
      <c r="D98" s="51"/>
      <c r="E98" s="51"/>
      <c r="F98" s="51"/>
      <c r="G98" s="51"/>
    </row>
    <row r="99" spans="2:7">
      <c r="B99" s="41"/>
      <c r="C99" s="51"/>
      <c r="D99" s="51"/>
      <c r="E99" s="51"/>
      <c r="F99" s="51"/>
      <c r="G99" s="51"/>
    </row>
    <row r="100" spans="2:7">
      <c r="B100" s="41"/>
      <c r="C100" s="51"/>
      <c r="D100" s="51"/>
      <c r="E100" s="51"/>
      <c r="F100" s="51"/>
      <c r="G100" s="51"/>
    </row>
    <row r="101" spans="2:7" ht="26.25" customHeight="1">
      <c r="B101" s="23" t="s">
        <v>72</v>
      </c>
      <c r="C101" s="24" t="s">
        <v>9</v>
      </c>
      <c r="D101" s="24" t="s">
        <v>10</v>
      </c>
      <c r="E101" s="24" t="s">
        <v>73</v>
      </c>
      <c r="F101" s="51"/>
      <c r="G101" s="51"/>
    </row>
    <row r="102" spans="2:7">
      <c r="B102" s="25" t="s">
        <v>74</v>
      </c>
      <c r="C102" s="44"/>
      <c r="D102" s="28">
        <v>0</v>
      </c>
      <c r="E102" s="28">
        <v>0</v>
      </c>
      <c r="F102" s="51"/>
      <c r="G102" s="51"/>
    </row>
    <row r="103" spans="2:7">
      <c r="B103" s="30"/>
      <c r="C103" s="44"/>
      <c r="D103" s="28">
        <v>0</v>
      </c>
      <c r="E103" s="28">
        <v>0</v>
      </c>
      <c r="F103" s="51"/>
      <c r="G103" s="51"/>
    </row>
    <row r="104" spans="2:7" ht="16.5" customHeight="1">
      <c r="B104" s="41"/>
      <c r="C104" s="24">
        <f>SUM(C102:C103)</f>
        <v>0</v>
      </c>
      <c r="D104" s="52"/>
      <c r="E104" s="53"/>
      <c r="F104" s="51"/>
      <c r="G104" s="51"/>
    </row>
    <row r="105" spans="2:7">
      <c r="B105" s="41"/>
      <c r="C105" s="51"/>
      <c r="D105" s="51"/>
      <c r="E105" s="51"/>
      <c r="F105" s="51"/>
      <c r="G105" s="51"/>
    </row>
    <row r="106" spans="2:7">
      <c r="B106" s="41"/>
      <c r="C106" s="51"/>
      <c r="D106" s="51"/>
      <c r="E106" s="51"/>
      <c r="F106" s="51"/>
      <c r="G106" s="51"/>
    </row>
    <row r="107" spans="2:7">
      <c r="B107" s="41"/>
      <c r="C107" s="51"/>
      <c r="D107" s="51"/>
      <c r="E107" s="51"/>
      <c r="F107" s="51"/>
      <c r="G107" s="51"/>
    </row>
    <row r="108" spans="2:7">
      <c r="B108" s="41"/>
      <c r="C108" s="51"/>
      <c r="D108" s="51"/>
      <c r="E108" s="51"/>
      <c r="F108" s="51"/>
      <c r="G108" s="51"/>
    </row>
    <row r="109" spans="2:7">
      <c r="B109" s="40"/>
    </row>
    <row r="110" spans="2:7">
      <c r="B110" s="21" t="s">
        <v>75</v>
      </c>
    </row>
    <row r="112" spans="2:7">
      <c r="B112" s="40"/>
    </row>
    <row r="113" spans="2:6" ht="24" customHeight="1">
      <c r="B113" s="23" t="s">
        <v>76</v>
      </c>
      <c r="C113" s="24" t="s">
        <v>77</v>
      </c>
      <c r="D113" s="24" t="s">
        <v>78</v>
      </c>
      <c r="E113" s="24" t="s">
        <v>79</v>
      </c>
      <c r="F113" s="24" t="s">
        <v>80</v>
      </c>
    </row>
    <row r="114" spans="2:6">
      <c r="B114" s="25" t="s">
        <v>81</v>
      </c>
      <c r="C114" s="54">
        <f>C115+C116</f>
        <v>71311746.070000008</v>
      </c>
      <c r="D114" s="54">
        <f>D115+D116</f>
        <v>75093917.410000011</v>
      </c>
      <c r="E114" s="55"/>
      <c r="F114" s="55">
        <v>0</v>
      </c>
    </row>
    <row r="115" spans="2:6" ht="15">
      <c r="B115" s="56" t="s">
        <v>82</v>
      </c>
      <c r="C115" s="57">
        <v>69207266.530000001</v>
      </c>
      <c r="D115" s="34">
        <v>72989437.870000005</v>
      </c>
      <c r="E115" s="34">
        <v>3782171.34</v>
      </c>
      <c r="F115" s="34">
        <v>0</v>
      </c>
    </row>
    <row r="116" spans="2:6" ht="15">
      <c r="B116" s="56" t="s">
        <v>83</v>
      </c>
      <c r="C116" s="57">
        <v>2104479.54</v>
      </c>
      <c r="D116" s="34">
        <v>2104479.54</v>
      </c>
      <c r="E116" s="34">
        <v>0</v>
      </c>
      <c r="F116" s="34"/>
    </row>
    <row r="117" spans="2:6" ht="15">
      <c r="B117" s="58"/>
      <c r="C117" s="57"/>
      <c r="D117" s="34"/>
      <c r="E117" s="34"/>
      <c r="F117" s="34"/>
    </row>
    <row r="118" spans="2:6">
      <c r="B118" s="27" t="s">
        <v>84</v>
      </c>
      <c r="C118" s="57">
        <v>1691217.62</v>
      </c>
      <c r="D118" s="57">
        <v>1974790.29</v>
      </c>
      <c r="E118" s="57">
        <v>283572.67</v>
      </c>
      <c r="F118" s="34">
        <v>0</v>
      </c>
    </row>
    <row r="119" spans="2:6">
      <c r="B119" s="27" t="s">
        <v>85</v>
      </c>
      <c r="C119" s="57">
        <v>93800</v>
      </c>
      <c r="D119" s="34">
        <v>93800</v>
      </c>
      <c r="E119" s="34">
        <v>0</v>
      </c>
      <c r="F119" s="34"/>
    </row>
    <row r="120" spans="2:6">
      <c r="B120" s="27" t="s">
        <v>86</v>
      </c>
      <c r="C120" s="57">
        <v>1988956.59</v>
      </c>
      <c r="D120" s="34">
        <v>2451408.19</v>
      </c>
      <c r="E120" s="34">
        <v>462451.6</v>
      </c>
      <c r="F120" s="34"/>
    </row>
    <row r="121" spans="2:6">
      <c r="B121" s="27" t="s">
        <v>87</v>
      </c>
      <c r="C121" s="57">
        <v>132197</v>
      </c>
      <c r="D121" s="34">
        <v>160937</v>
      </c>
      <c r="E121" s="34">
        <v>28740</v>
      </c>
      <c r="F121" s="34"/>
    </row>
    <row r="122" spans="2:6">
      <c r="B122" s="27" t="s">
        <v>88</v>
      </c>
      <c r="C122" s="57">
        <v>520280</v>
      </c>
      <c r="D122" s="34">
        <v>922335.96</v>
      </c>
      <c r="E122" s="34">
        <v>402055.96</v>
      </c>
      <c r="F122" s="34"/>
    </row>
    <row r="123" spans="2:6">
      <c r="B123" s="27" t="s">
        <v>89</v>
      </c>
      <c r="C123" s="57">
        <v>64000</v>
      </c>
      <c r="D123" s="34">
        <v>64000</v>
      </c>
      <c r="E123" s="34">
        <v>0</v>
      </c>
      <c r="F123" s="34"/>
    </row>
    <row r="124" spans="2:6">
      <c r="B124" s="27" t="s">
        <v>90</v>
      </c>
      <c r="C124" s="57">
        <v>63000</v>
      </c>
      <c r="D124" s="34">
        <v>82720</v>
      </c>
      <c r="E124" s="34">
        <v>19720</v>
      </c>
      <c r="F124" s="34"/>
    </row>
    <row r="125" spans="2:6">
      <c r="B125" s="27" t="s">
        <v>91</v>
      </c>
      <c r="C125" s="57">
        <v>88392</v>
      </c>
      <c r="D125" s="34">
        <v>1011726</v>
      </c>
      <c r="E125" s="34">
        <v>923334</v>
      </c>
      <c r="F125" s="34"/>
    </row>
    <row r="126" spans="2:6">
      <c r="B126" s="27" t="s">
        <v>92</v>
      </c>
      <c r="C126" s="57">
        <v>274612.09000000003</v>
      </c>
      <c r="D126" s="34">
        <v>519996.8</v>
      </c>
      <c r="E126" s="34">
        <v>245384.71</v>
      </c>
      <c r="F126" s="34"/>
    </row>
    <row r="127" spans="2:6">
      <c r="B127" s="27" t="s">
        <v>93</v>
      </c>
      <c r="C127" s="57">
        <v>4116.84</v>
      </c>
      <c r="D127" s="34">
        <v>4116.84</v>
      </c>
      <c r="E127" s="34">
        <v>0</v>
      </c>
      <c r="F127" s="34"/>
    </row>
    <row r="128" spans="2:6">
      <c r="B128" s="27" t="s">
        <v>94</v>
      </c>
      <c r="C128" s="57">
        <v>2152827.58</v>
      </c>
      <c r="D128" s="34">
        <v>5131609.58</v>
      </c>
      <c r="E128" s="34">
        <v>2978782</v>
      </c>
      <c r="F128" s="34"/>
    </row>
    <row r="129" spans="2:6">
      <c r="B129" s="27" t="s">
        <v>95</v>
      </c>
      <c r="C129" s="57">
        <v>305590.90000000002</v>
      </c>
      <c r="D129" s="34">
        <v>305590.90000000002</v>
      </c>
      <c r="E129" s="34">
        <v>0</v>
      </c>
      <c r="F129" s="34"/>
    </row>
    <row r="130" spans="2:6">
      <c r="B130" s="27" t="s">
        <v>96</v>
      </c>
      <c r="C130" s="57">
        <v>426163.68</v>
      </c>
      <c r="D130" s="34">
        <v>426163.68</v>
      </c>
      <c r="E130" s="34">
        <v>0</v>
      </c>
      <c r="F130" s="34"/>
    </row>
    <row r="131" spans="2:6">
      <c r="B131" s="27" t="s">
        <v>97</v>
      </c>
      <c r="C131" s="57">
        <v>313800</v>
      </c>
      <c r="D131" s="34">
        <v>1212300</v>
      </c>
      <c r="E131" s="34">
        <v>898500</v>
      </c>
      <c r="F131" s="34"/>
    </row>
    <row r="132" spans="2:6">
      <c r="B132" s="27" t="s">
        <v>98</v>
      </c>
      <c r="C132" s="57">
        <v>2607069.7599999998</v>
      </c>
      <c r="D132" s="34">
        <v>2607069.7599999998</v>
      </c>
      <c r="E132" s="34">
        <v>0</v>
      </c>
      <c r="F132" s="34"/>
    </row>
    <row r="133" spans="2:6">
      <c r="B133" s="27" t="s">
        <v>99</v>
      </c>
      <c r="C133" s="57">
        <v>0</v>
      </c>
      <c r="D133" s="34">
        <v>30133</v>
      </c>
      <c r="E133" s="34">
        <v>30133</v>
      </c>
      <c r="F133" s="34"/>
    </row>
    <row r="134" spans="2:6">
      <c r="B134" s="27" t="s">
        <v>100</v>
      </c>
      <c r="C134" s="57">
        <v>94650.8</v>
      </c>
      <c r="D134" s="34">
        <v>94650.8</v>
      </c>
      <c r="E134" s="34">
        <v>0</v>
      </c>
      <c r="F134" s="34"/>
    </row>
    <row r="135" spans="2:6">
      <c r="B135" s="27" t="s">
        <v>101</v>
      </c>
      <c r="C135" s="57">
        <v>1929074.96</v>
      </c>
      <c r="D135" s="34">
        <v>2384211.7200000002</v>
      </c>
      <c r="E135" s="34">
        <v>455136.76</v>
      </c>
      <c r="F135" s="34"/>
    </row>
    <row r="136" spans="2:6">
      <c r="B136" s="27" t="s">
        <v>102</v>
      </c>
      <c r="C136" s="57">
        <v>1604896.8</v>
      </c>
      <c r="D136" s="34">
        <v>2176161.0299999998</v>
      </c>
      <c r="E136" s="34">
        <v>571264.23</v>
      </c>
      <c r="F136" s="34"/>
    </row>
    <row r="137" spans="2:6">
      <c r="B137" s="27" t="s">
        <v>103</v>
      </c>
      <c r="C137" s="34">
        <v>536412.82999999996</v>
      </c>
      <c r="D137" s="34">
        <v>536412.82999999996</v>
      </c>
      <c r="E137" s="34">
        <v>0</v>
      </c>
      <c r="F137" s="34"/>
    </row>
    <row r="138" spans="2:6">
      <c r="B138" s="27"/>
      <c r="C138" s="57"/>
      <c r="D138" s="34"/>
      <c r="E138" s="34"/>
      <c r="F138" s="34">
        <v>0</v>
      </c>
    </row>
    <row r="139" spans="2:6">
      <c r="B139" s="27" t="s">
        <v>104</v>
      </c>
      <c r="C139" s="57"/>
      <c r="D139" s="34"/>
      <c r="E139" s="34"/>
      <c r="F139" s="34">
        <v>0</v>
      </c>
    </row>
    <row r="140" spans="2:6">
      <c r="B140" s="27" t="s">
        <v>105</v>
      </c>
      <c r="C140" s="57">
        <v>-331487.59999999998</v>
      </c>
      <c r="D140" s="34">
        <v>-350275.84000000003</v>
      </c>
      <c r="E140" s="34">
        <v>-18788.240000000002</v>
      </c>
      <c r="F140" s="34"/>
    </row>
    <row r="141" spans="2:6">
      <c r="B141" s="27" t="s">
        <v>106</v>
      </c>
      <c r="C141" s="57">
        <v>-14070</v>
      </c>
      <c r="D141" s="34">
        <v>-23450</v>
      </c>
      <c r="E141" s="34">
        <v>-9380</v>
      </c>
      <c r="F141" s="34"/>
    </row>
    <row r="142" spans="2:6">
      <c r="B142" s="27" t="s">
        <v>107</v>
      </c>
      <c r="C142" s="57">
        <v>-818215.36</v>
      </c>
      <c r="D142" s="34">
        <v>-1252627.6599999999</v>
      </c>
      <c r="E142" s="34">
        <v>-434412.3</v>
      </c>
      <c r="F142" s="34"/>
    </row>
    <row r="143" spans="2:6">
      <c r="B143" s="27" t="s">
        <v>108</v>
      </c>
      <c r="C143" s="57">
        <v>-18869.93</v>
      </c>
      <c r="D143" s="34">
        <v>-26508.87</v>
      </c>
      <c r="E143" s="34">
        <v>-7638.94</v>
      </c>
      <c r="F143" s="34"/>
    </row>
    <row r="144" spans="2:6">
      <c r="B144" s="27" t="s">
        <v>109</v>
      </c>
      <c r="C144" s="57">
        <v>-33340.6</v>
      </c>
      <c r="D144" s="34">
        <v>-95573.33</v>
      </c>
      <c r="E144" s="34">
        <v>-62232.73</v>
      </c>
      <c r="F144" s="34"/>
    </row>
    <row r="145" spans="2:6">
      <c r="B145" s="27" t="s">
        <v>110</v>
      </c>
      <c r="C145" s="57">
        <v>-1066.67</v>
      </c>
      <c r="D145" s="34">
        <v>-7466.67</v>
      </c>
      <c r="E145" s="34">
        <v>-6400</v>
      </c>
      <c r="F145" s="34"/>
    </row>
    <row r="146" spans="2:6">
      <c r="B146" s="27" t="s">
        <v>111</v>
      </c>
      <c r="C146" s="57">
        <v>-7875</v>
      </c>
      <c r="D146" s="34">
        <v>-8861</v>
      </c>
      <c r="E146" s="34">
        <v>-986</v>
      </c>
      <c r="F146" s="34"/>
    </row>
    <row r="147" spans="2:6">
      <c r="B147" s="27" t="s">
        <v>112</v>
      </c>
      <c r="C147" s="57">
        <v>-17676.8</v>
      </c>
      <c r="D147" s="34">
        <v>-49600.56</v>
      </c>
      <c r="E147" s="34">
        <v>-31923.759999999998</v>
      </c>
      <c r="F147" s="34"/>
    </row>
    <row r="148" spans="2:6">
      <c r="B148" s="27" t="s">
        <v>113</v>
      </c>
      <c r="C148" s="57">
        <v>-16667.04</v>
      </c>
      <c r="D148" s="34">
        <v>-47779.97</v>
      </c>
      <c r="E148" s="34">
        <v>-31112.93</v>
      </c>
      <c r="F148" s="34"/>
    </row>
    <row r="149" spans="2:6">
      <c r="B149" s="27" t="s">
        <v>114</v>
      </c>
      <c r="C149" s="57">
        <v>-3493.07</v>
      </c>
      <c r="D149" s="34">
        <v>-3493.07</v>
      </c>
      <c r="E149" s="34">
        <v>0</v>
      </c>
      <c r="F149" s="34"/>
    </row>
    <row r="150" spans="2:6">
      <c r="B150" s="27" t="s">
        <v>115</v>
      </c>
      <c r="C150" s="57">
        <v>-980047.11</v>
      </c>
      <c r="D150" s="34">
        <v>-1293496.25</v>
      </c>
      <c r="E150" s="34">
        <v>-313449.14</v>
      </c>
      <c r="F150" s="34"/>
    </row>
    <row r="151" spans="2:6">
      <c r="B151" s="27" t="s">
        <v>116</v>
      </c>
      <c r="C151" s="57">
        <v>-152795.45000000001</v>
      </c>
      <c r="D151" s="34">
        <v>-229193.18</v>
      </c>
      <c r="E151" s="34">
        <v>-76397.73</v>
      </c>
      <c r="F151" s="34"/>
    </row>
    <row r="152" spans="2:6">
      <c r="B152" s="27" t="s">
        <v>117</v>
      </c>
      <c r="C152" s="57">
        <v>-28777.279999999999</v>
      </c>
      <c r="D152" s="34">
        <v>-28777.279999999999</v>
      </c>
      <c r="E152" s="34">
        <v>0</v>
      </c>
      <c r="F152" s="34"/>
    </row>
    <row r="153" spans="2:6">
      <c r="B153" s="27" t="s">
        <v>118</v>
      </c>
      <c r="C153" s="57">
        <v>-118650</v>
      </c>
      <c r="D153" s="34">
        <v>-290693.75</v>
      </c>
      <c r="E153" s="34">
        <v>-172043.75</v>
      </c>
      <c r="F153" s="34"/>
    </row>
    <row r="154" spans="2:6">
      <c r="B154" s="27" t="s">
        <v>119</v>
      </c>
      <c r="C154" s="57">
        <v>-179809.78</v>
      </c>
      <c r="D154" s="34">
        <v>-180562.32</v>
      </c>
      <c r="E154" s="34">
        <v>-752.54</v>
      </c>
      <c r="F154" s="34"/>
    </row>
    <row r="155" spans="2:6">
      <c r="B155" s="27" t="s">
        <v>120</v>
      </c>
      <c r="C155" s="57">
        <v>-244622.16</v>
      </c>
      <c r="D155" s="34">
        <v>-244622.16</v>
      </c>
      <c r="E155" s="34">
        <v>0</v>
      </c>
      <c r="F155" s="34"/>
    </row>
    <row r="156" spans="2:6">
      <c r="B156" s="27" t="s">
        <v>121</v>
      </c>
      <c r="C156" s="57">
        <v>-15022.9</v>
      </c>
      <c r="D156" s="34">
        <v>-23666.04</v>
      </c>
      <c r="E156" s="34">
        <v>-8643.14</v>
      </c>
      <c r="F156" s="34"/>
    </row>
    <row r="157" spans="2:6">
      <c r="B157" s="38" t="s">
        <v>122</v>
      </c>
      <c r="C157" s="57">
        <v>-136195.29</v>
      </c>
      <c r="D157" s="34">
        <v>-210085.29</v>
      </c>
      <c r="E157" s="34">
        <v>-73890</v>
      </c>
      <c r="F157" s="34"/>
    </row>
    <row r="158" spans="2:6">
      <c r="B158" s="38" t="s">
        <v>123</v>
      </c>
      <c r="C158" s="57">
        <v>-197229.9</v>
      </c>
      <c r="D158" s="39">
        <v>-252106.91</v>
      </c>
      <c r="E158" s="34">
        <v>-54877.01</v>
      </c>
      <c r="F158" s="34"/>
    </row>
    <row r="159" spans="2:6">
      <c r="B159" s="38" t="s">
        <v>124</v>
      </c>
      <c r="C159" s="39">
        <v>-33480.519999999997</v>
      </c>
      <c r="D159" s="39">
        <v>-69392.92</v>
      </c>
      <c r="E159" s="34">
        <v>-35912.400000000001</v>
      </c>
      <c r="F159" s="34"/>
    </row>
    <row r="160" spans="2:6">
      <c r="B160" s="38"/>
      <c r="C160" s="39"/>
      <c r="D160" s="39"/>
      <c r="E160" s="39"/>
      <c r="F160" s="34"/>
    </row>
    <row r="161" spans="2:6" ht="15">
      <c r="B161" s="59"/>
      <c r="C161" s="60"/>
      <c r="D161" s="60"/>
      <c r="E161" s="60"/>
      <c r="F161" s="35">
        <v>0</v>
      </c>
    </row>
    <row r="162" spans="2:6" ht="18" customHeight="1">
      <c r="C162" s="61">
        <f>SUM(C115:C159)</f>
        <v>82853413.060000017</v>
      </c>
      <c r="D162" s="61">
        <f>SUM(D115:D159)</f>
        <v>92595818.720000014</v>
      </c>
      <c r="E162" s="61">
        <f t="shared" ref="E162" si="0">SUM(E115:E159)</f>
        <v>9742405.6599999983</v>
      </c>
      <c r="F162" s="62"/>
    </row>
    <row r="165" spans="2:6" ht="21.75" customHeight="1">
      <c r="B165" s="23" t="s">
        <v>125</v>
      </c>
      <c r="C165" s="24" t="s">
        <v>77</v>
      </c>
      <c r="D165" s="24" t="s">
        <v>78</v>
      </c>
      <c r="E165" s="24" t="s">
        <v>79</v>
      </c>
      <c r="F165" s="24" t="s">
        <v>80</v>
      </c>
    </row>
    <row r="166" spans="2:6">
      <c r="B166" s="25" t="s">
        <v>126</v>
      </c>
      <c r="C166" s="26"/>
      <c r="D166" s="26"/>
      <c r="E166" s="26"/>
      <c r="F166" s="26"/>
    </row>
    <row r="167" spans="2:6">
      <c r="B167" s="27"/>
      <c r="C167" s="28"/>
      <c r="D167" s="28"/>
      <c r="E167" s="28"/>
      <c r="F167" s="28"/>
    </row>
    <row r="168" spans="2:6">
      <c r="B168" s="27" t="s">
        <v>127</v>
      </c>
      <c r="C168" s="28"/>
      <c r="D168" s="28"/>
      <c r="E168" s="28"/>
      <c r="F168" s="28"/>
    </row>
    <row r="169" spans="2:6">
      <c r="B169" s="27"/>
      <c r="C169" s="28"/>
      <c r="D169" s="28"/>
      <c r="E169" s="28"/>
      <c r="F169" s="28"/>
    </row>
    <row r="170" spans="2:6">
      <c r="B170" s="27" t="s">
        <v>128</v>
      </c>
      <c r="C170" s="28"/>
      <c r="D170" s="28"/>
      <c r="E170" s="28"/>
      <c r="F170" s="28"/>
    </row>
    <row r="171" spans="2:6" ht="15">
      <c r="B171" s="63"/>
      <c r="C171" s="31"/>
      <c r="D171" s="31"/>
      <c r="E171" s="31"/>
      <c r="F171" s="31"/>
    </row>
    <row r="172" spans="2:6" ht="16.5" customHeight="1">
      <c r="C172" s="61">
        <f>SUM(C166:C171)</f>
        <v>0</v>
      </c>
      <c r="D172" s="24">
        <f t="shared" ref="D172:E172" si="1">SUM(D170:D171)</f>
        <v>0</v>
      </c>
      <c r="E172" s="24">
        <f t="shared" si="1"/>
        <v>0</v>
      </c>
      <c r="F172" s="62"/>
    </row>
    <row r="175" spans="2:6" ht="27" customHeight="1">
      <c r="B175" s="23" t="s">
        <v>129</v>
      </c>
      <c r="C175" s="24" t="s">
        <v>9</v>
      </c>
    </row>
    <row r="176" spans="2:6">
      <c r="B176" s="25" t="s">
        <v>130</v>
      </c>
      <c r="C176" s="26"/>
    </row>
    <row r="177" spans="2:4">
      <c r="B177" s="27"/>
      <c r="C177" s="28"/>
    </row>
    <row r="178" spans="2:4">
      <c r="B178" s="30"/>
      <c r="C178" s="31"/>
    </row>
    <row r="179" spans="2:4" ht="15" customHeight="1">
      <c r="C179" s="24">
        <f>SUM(C177:C178)</f>
        <v>0</v>
      </c>
    </row>
    <row r="180" spans="2:4" ht="15">
      <c r="B180"/>
    </row>
    <row r="182" spans="2:4" ht="22.5" customHeight="1">
      <c r="B182" s="64" t="s">
        <v>131</v>
      </c>
      <c r="C182" s="65" t="s">
        <v>9</v>
      </c>
      <c r="D182" s="66" t="s">
        <v>132</v>
      </c>
    </row>
    <row r="183" spans="2:4">
      <c r="B183" s="67"/>
      <c r="C183" s="68"/>
      <c r="D183" s="69"/>
    </row>
    <row r="184" spans="2:4">
      <c r="B184" s="70"/>
      <c r="C184" s="71"/>
      <c r="D184" s="72"/>
    </row>
    <row r="185" spans="2:4">
      <c r="B185" s="73"/>
      <c r="C185" s="74"/>
      <c r="D185" s="74"/>
    </row>
    <row r="186" spans="2:4">
      <c r="B186" s="73"/>
      <c r="C186" s="74"/>
      <c r="D186" s="74"/>
    </row>
    <row r="187" spans="2:4">
      <c r="B187" s="60"/>
      <c r="C187" s="75"/>
      <c r="D187" s="75"/>
    </row>
    <row r="188" spans="2:4" ht="14.25" customHeight="1">
      <c r="C188" s="24">
        <f t="shared" ref="C188" si="2">SUM(C186:C187)</f>
        <v>0</v>
      </c>
      <c r="D188" s="24"/>
    </row>
    <row r="192" spans="2:4">
      <c r="B192" s="17" t="s">
        <v>133</v>
      </c>
    </row>
    <row r="194" spans="2:6" ht="20.25" customHeight="1">
      <c r="B194" s="64" t="s">
        <v>134</v>
      </c>
      <c r="C194" s="65" t="s">
        <v>9</v>
      </c>
      <c r="D194" s="24" t="s">
        <v>50</v>
      </c>
      <c r="E194" s="24" t="s">
        <v>51</v>
      </c>
      <c r="F194" s="24" t="s">
        <v>52</v>
      </c>
    </row>
    <row r="195" spans="2:6">
      <c r="B195" s="25" t="s">
        <v>135</v>
      </c>
      <c r="C195" s="55"/>
      <c r="D195" s="55"/>
      <c r="E195" s="55"/>
      <c r="F195" s="55"/>
    </row>
    <row r="196" spans="2:6">
      <c r="B196" s="27" t="s">
        <v>136</v>
      </c>
      <c r="C196" s="34">
        <v>10752.18</v>
      </c>
      <c r="D196" s="34">
        <v>10752.18</v>
      </c>
      <c r="E196" s="34"/>
      <c r="F196" s="34"/>
    </row>
    <row r="197" spans="2:6">
      <c r="B197" s="27" t="s">
        <v>137</v>
      </c>
      <c r="C197" s="34">
        <v>1948664.4</v>
      </c>
      <c r="D197" s="34">
        <v>1948664.4</v>
      </c>
      <c r="E197" s="34"/>
      <c r="F197" s="34"/>
    </row>
    <row r="198" spans="2:6">
      <c r="B198" s="27" t="s">
        <v>138</v>
      </c>
      <c r="C198" s="34">
        <v>94210.64</v>
      </c>
      <c r="D198" s="34">
        <v>94210.64</v>
      </c>
      <c r="E198" s="34"/>
      <c r="F198" s="34"/>
    </row>
    <row r="199" spans="2:6">
      <c r="B199" s="27" t="s">
        <v>139</v>
      </c>
      <c r="C199" s="34">
        <v>1055836.98</v>
      </c>
      <c r="D199" s="34">
        <v>1055836.98</v>
      </c>
      <c r="E199" s="34"/>
      <c r="F199" s="34"/>
    </row>
    <row r="200" spans="2:6">
      <c r="B200" s="27" t="s">
        <v>140</v>
      </c>
      <c r="C200" s="34">
        <v>665793.62</v>
      </c>
      <c r="D200" s="34">
        <v>665793.62</v>
      </c>
      <c r="E200" s="34"/>
      <c r="F200" s="34"/>
    </row>
    <row r="201" spans="2:6">
      <c r="B201" s="27" t="s">
        <v>141</v>
      </c>
      <c r="C201" s="34">
        <v>1953109.8</v>
      </c>
      <c r="D201" s="34">
        <v>1953109.8</v>
      </c>
      <c r="E201" s="34"/>
      <c r="F201" s="34"/>
    </row>
    <row r="202" spans="2:6">
      <c r="B202" s="27" t="s">
        <v>142</v>
      </c>
      <c r="C202" s="34">
        <v>427140.58</v>
      </c>
      <c r="D202" s="34">
        <v>427140.58</v>
      </c>
      <c r="E202" s="34"/>
      <c r="F202" s="34"/>
    </row>
    <row r="203" spans="2:6">
      <c r="B203" s="27" t="s">
        <v>143</v>
      </c>
      <c r="C203" s="34">
        <v>-200874.89</v>
      </c>
      <c r="D203" s="34">
        <v>-200874.89</v>
      </c>
      <c r="E203" s="34"/>
      <c r="F203" s="34"/>
    </row>
    <row r="204" spans="2:6">
      <c r="B204" s="27" t="s">
        <v>144</v>
      </c>
      <c r="C204" s="34">
        <v>828904.62</v>
      </c>
      <c r="D204" s="34">
        <v>828904.62</v>
      </c>
      <c r="E204" s="34"/>
      <c r="F204" s="34"/>
    </row>
    <row r="205" spans="2:6">
      <c r="B205" s="27" t="s">
        <v>145</v>
      </c>
      <c r="C205" s="34">
        <v>1232.3599999999999</v>
      </c>
      <c r="D205" s="34">
        <v>1232.3599999999999</v>
      </c>
      <c r="E205" s="34"/>
      <c r="F205" s="34"/>
    </row>
    <row r="206" spans="2:6">
      <c r="B206" s="27" t="s">
        <v>146</v>
      </c>
      <c r="C206" s="34">
        <v>73.150000000000006</v>
      </c>
      <c r="D206" s="34">
        <v>73.150000000000006</v>
      </c>
      <c r="E206" s="34"/>
      <c r="F206" s="34"/>
    </row>
    <row r="207" spans="2:6">
      <c r="B207" s="27" t="s">
        <v>147</v>
      </c>
      <c r="C207" s="34">
        <v>931.4</v>
      </c>
      <c r="D207" s="34">
        <v>931.4</v>
      </c>
      <c r="E207" s="34"/>
      <c r="F207" s="34"/>
    </row>
    <row r="208" spans="2:6">
      <c r="B208" s="27" t="s">
        <v>148</v>
      </c>
      <c r="C208" s="34">
        <v>685591.37</v>
      </c>
      <c r="D208" s="34">
        <v>685591.37</v>
      </c>
      <c r="E208" s="34"/>
      <c r="F208" s="34"/>
    </row>
    <row r="209" spans="2:6">
      <c r="B209" s="27" t="s">
        <v>149</v>
      </c>
      <c r="C209" s="34">
        <v>180196.51</v>
      </c>
      <c r="D209" s="34">
        <v>180196.51</v>
      </c>
      <c r="E209" s="34"/>
      <c r="F209" s="34"/>
    </row>
    <row r="210" spans="2:6">
      <c r="B210" s="27" t="s">
        <v>150</v>
      </c>
      <c r="C210" s="34">
        <v>13722.88</v>
      </c>
      <c r="D210" s="34">
        <v>13722.88</v>
      </c>
      <c r="E210" s="34"/>
      <c r="F210" s="34"/>
    </row>
    <row r="211" spans="2:6">
      <c r="B211" s="27" t="s">
        <v>151</v>
      </c>
      <c r="C211" s="34">
        <v>38199.39</v>
      </c>
      <c r="D211" s="34">
        <v>38199.39</v>
      </c>
      <c r="E211" s="34"/>
      <c r="F211" s="34"/>
    </row>
    <row r="212" spans="2:6">
      <c r="B212" s="27" t="s">
        <v>152</v>
      </c>
      <c r="C212" s="34">
        <v>-1405507.43</v>
      </c>
      <c r="D212" s="34">
        <v>-1405507.43</v>
      </c>
      <c r="E212" s="34"/>
      <c r="F212" s="34"/>
    </row>
    <row r="213" spans="2:6">
      <c r="B213" s="27" t="s">
        <v>153</v>
      </c>
      <c r="C213" s="34">
        <v>-3098</v>
      </c>
      <c r="D213" s="34">
        <v>-3098</v>
      </c>
      <c r="E213" s="34"/>
      <c r="F213" s="34"/>
    </row>
    <row r="214" spans="2:6">
      <c r="B214" s="27" t="s">
        <v>154</v>
      </c>
      <c r="C214" s="34">
        <v>4000.43</v>
      </c>
      <c r="D214" s="34">
        <v>4000.43</v>
      </c>
      <c r="E214" s="34"/>
      <c r="F214" s="34"/>
    </row>
    <row r="215" spans="2:6">
      <c r="B215" s="27" t="s">
        <v>155</v>
      </c>
      <c r="C215" s="34">
        <v>1262.56</v>
      </c>
      <c r="D215" s="34">
        <v>1262.56</v>
      </c>
      <c r="E215" s="34"/>
      <c r="F215" s="34"/>
    </row>
    <row r="216" spans="2:6">
      <c r="B216" s="27" t="s">
        <v>156</v>
      </c>
      <c r="C216" s="34">
        <v>30002</v>
      </c>
      <c r="D216" s="34">
        <v>30002</v>
      </c>
      <c r="E216" s="34"/>
      <c r="F216" s="34"/>
    </row>
    <row r="217" spans="2:6">
      <c r="B217" s="27" t="s">
        <v>157</v>
      </c>
      <c r="C217" s="34">
        <v>117.07</v>
      </c>
      <c r="D217" s="34">
        <v>117.07</v>
      </c>
      <c r="E217" s="34"/>
      <c r="F217" s="34"/>
    </row>
    <row r="218" spans="2:6">
      <c r="B218" s="27" t="s">
        <v>158</v>
      </c>
      <c r="C218" s="34">
        <v>158910</v>
      </c>
      <c r="D218" s="34">
        <v>158910</v>
      </c>
      <c r="E218" s="34"/>
      <c r="F218" s="34"/>
    </row>
    <row r="219" spans="2:6">
      <c r="B219" s="27" t="s">
        <v>159</v>
      </c>
      <c r="C219" s="34">
        <v>-2128485.48</v>
      </c>
      <c r="D219" s="34">
        <v>-2128485.48</v>
      </c>
      <c r="E219" s="34"/>
      <c r="F219" s="34"/>
    </row>
    <row r="220" spans="2:6">
      <c r="B220" s="27" t="s">
        <v>160</v>
      </c>
      <c r="C220" s="34">
        <v>8807929.3499999996</v>
      </c>
      <c r="D220" s="34">
        <v>8807929.3499999996</v>
      </c>
      <c r="E220" s="34"/>
      <c r="F220" s="34"/>
    </row>
    <row r="221" spans="2:6">
      <c r="B221" s="27" t="s">
        <v>161</v>
      </c>
      <c r="C221" s="34">
        <v>-714153.27</v>
      </c>
      <c r="D221" s="34">
        <v>-714153.27</v>
      </c>
      <c r="E221" s="34"/>
      <c r="F221" s="34"/>
    </row>
    <row r="222" spans="2:6">
      <c r="B222" s="27" t="s">
        <v>162</v>
      </c>
      <c r="C222" s="34">
        <v>-1130.04</v>
      </c>
      <c r="D222" s="34">
        <v>-1130.04</v>
      </c>
      <c r="E222" s="34"/>
      <c r="F222" s="34"/>
    </row>
    <row r="223" spans="2:6">
      <c r="B223" s="27"/>
      <c r="C223" s="34"/>
      <c r="D223" s="34"/>
      <c r="E223" s="34"/>
      <c r="F223" s="34"/>
    </row>
    <row r="224" spans="2:6">
      <c r="B224" s="27" t="s">
        <v>163</v>
      </c>
      <c r="D224" s="74"/>
      <c r="E224" s="34"/>
      <c r="F224" s="34"/>
    </row>
    <row r="225" spans="2:6">
      <c r="B225" s="30"/>
      <c r="C225" s="35"/>
      <c r="D225" s="35"/>
      <c r="E225" s="35"/>
      <c r="F225" s="35"/>
    </row>
    <row r="226" spans="2:6" ht="16.5" customHeight="1">
      <c r="C226" s="61">
        <f>SUM(C196:C225)</f>
        <v>12453332.180000002</v>
      </c>
      <c r="D226" s="61">
        <f>SUM(D196:D225)</f>
        <v>12453332.180000002</v>
      </c>
      <c r="E226" s="24">
        <f t="shared" ref="E226:F226" si="3">SUM(E224:E225)</f>
        <v>0</v>
      </c>
      <c r="F226" s="24">
        <f t="shared" si="3"/>
        <v>0</v>
      </c>
    </row>
    <row r="230" spans="2:6" ht="20.25" customHeight="1">
      <c r="B230" s="64" t="s">
        <v>164</v>
      </c>
      <c r="C230" s="65" t="s">
        <v>9</v>
      </c>
      <c r="D230" s="24" t="s">
        <v>165</v>
      </c>
      <c r="E230" s="24" t="s">
        <v>132</v>
      </c>
    </row>
    <row r="231" spans="2:6">
      <c r="B231" s="76" t="s">
        <v>166</v>
      </c>
      <c r="C231" s="77"/>
      <c r="D231" s="78"/>
      <c r="E231" s="79"/>
    </row>
    <row r="232" spans="2:6">
      <c r="B232" s="80"/>
      <c r="C232" s="81"/>
      <c r="D232" s="82"/>
      <c r="E232" s="83"/>
    </row>
    <row r="233" spans="2:6">
      <c r="B233" s="84"/>
      <c r="C233" s="85"/>
      <c r="D233" s="86"/>
      <c r="E233" s="87"/>
    </row>
    <row r="234" spans="2:6" ht="16.5" customHeight="1">
      <c r="C234" s="24">
        <f>SUM(C232:C233)</f>
        <v>0</v>
      </c>
      <c r="D234" s="88"/>
      <c r="E234" s="89"/>
    </row>
    <row r="237" spans="2:6" ht="27.75" customHeight="1">
      <c r="B237" s="64" t="s">
        <v>167</v>
      </c>
      <c r="C237" s="65" t="s">
        <v>9</v>
      </c>
      <c r="D237" s="24" t="s">
        <v>165</v>
      </c>
      <c r="E237" s="24" t="s">
        <v>132</v>
      </c>
    </row>
    <row r="238" spans="2:6">
      <c r="B238" s="76" t="s">
        <v>168</v>
      </c>
      <c r="C238" s="77"/>
      <c r="D238" s="78"/>
      <c r="E238" s="79"/>
    </row>
    <row r="239" spans="2:6">
      <c r="B239" s="80"/>
      <c r="C239" s="81"/>
      <c r="D239" s="82"/>
      <c r="E239" s="83"/>
    </row>
    <row r="240" spans="2:6">
      <c r="B240" s="84"/>
      <c r="C240" s="85"/>
      <c r="D240" s="86"/>
      <c r="E240" s="87"/>
    </row>
    <row r="241" spans="2:5" ht="15" customHeight="1">
      <c r="C241" s="24">
        <f>SUM(C239:C240)</f>
        <v>0</v>
      </c>
      <c r="D241" s="88"/>
      <c r="E241" s="89"/>
    </row>
    <row r="242" spans="2:5" ht="15">
      <c r="B242"/>
    </row>
    <row r="244" spans="2:5" ht="24" customHeight="1">
      <c r="B244" s="64" t="s">
        <v>169</v>
      </c>
      <c r="C244" s="65" t="s">
        <v>9</v>
      </c>
      <c r="D244" s="24" t="s">
        <v>165</v>
      </c>
      <c r="E244" s="24" t="s">
        <v>132</v>
      </c>
    </row>
    <row r="245" spans="2:5">
      <c r="B245" s="76" t="s">
        <v>170</v>
      </c>
      <c r="C245" s="77"/>
      <c r="D245" s="78"/>
      <c r="E245" s="79"/>
    </row>
    <row r="246" spans="2:5">
      <c r="B246" s="80"/>
      <c r="C246" s="81"/>
      <c r="D246" s="82"/>
      <c r="E246" s="83"/>
    </row>
    <row r="247" spans="2:5">
      <c r="B247" s="84"/>
      <c r="C247" s="85"/>
      <c r="D247" s="86"/>
      <c r="E247" s="87"/>
    </row>
    <row r="248" spans="2:5" ht="16.5" customHeight="1">
      <c r="C248" s="24">
        <f>SUM(C246:C247)</f>
        <v>0</v>
      </c>
      <c r="D248" s="88"/>
      <c r="E248" s="89"/>
    </row>
    <row r="251" spans="2:5" ht="24" customHeight="1">
      <c r="B251" s="64" t="s">
        <v>171</v>
      </c>
      <c r="C251" s="65" t="s">
        <v>9</v>
      </c>
      <c r="D251" s="90" t="s">
        <v>165</v>
      </c>
      <c r="E251" s="90" t="s">
        <v>68</v>
      </c>
    </row>
    <row r="252" spans="2:5">
      <c r="B252" s="76" t="s">
        <v>172</v>
      </c>
      <c r="C252" s="26"/>
      <c r="D252" s="26">
        <v>0</v>
      </c>
      <c r="E252" s="26">
        <v>0</v>
      </c>
    </row>
    <row r="253" spans="2:5">
      <c r="B253" s="27" t="s">
        <v>173</v>
      </c>
      <c r="C253" s="28">
        <v>-227999.12</v>
      </c>
      <c r="D253" s="28">
        <v>0</v>
      </c>
      <c r="E253" s="28">
        <v>0</v>
      </c>
    </row>
    <row r="254" spans="2:5">
      <c r="B254" s="30"/>
      <c r="C254" s="91"/>
      <c r="D254" s="91">
        <v>0</v>
      </c>
      <c r="E254" s="91">
        <v>0</v>
      </c>
    </row>
    <row r="255" spans="2:5" ht="18.75" customHeight="1">
      <c r="C255" s="32">
        <f>SUM(C253:C254)</f>
        <v>-227999.12</v>
      </c>
      <c r="D255" s="88"/>
      <c r="E255" s="89"/>
    </row>
    <row r="259" spans="2:5">
      <c r="B259" s="17" t="s">
        <v>174</v>
      </c>
    </row>
    <row r="260" spans="2:5">
      <c r="B260" s="17"/>
    </row>
    <row r="261" spans="2:5">
      <c r="B261" s="17" t="s">
        <v>175</v>
      </c>
    </row>
    <row r="263" spans="2:5" ht="24" customHeight="1">
      <c r="B263" s="92" t="s">
        <v>176</v>
      </c>
      <c r="C263" s="93" t="s">
        <v>9</v>
      </c>
      <c r="D263" s="24" t="s">
        <v>177</v>
      </c>
      <c r="E263" s="24" t="s">
        <v>68</v>
      </c>
    </row>
    <row r="264" spans="2:5">
      <c r="B264" s="25" t="s">
        <v>178</v>
      </c>
      <c r="C264" s="55"/>
      <c r="D264" s="55"/>
      <c r="E264" s="55"/>
    </row>
    <row r="265" spans="2:5">
      <c r="B265" s="27" t="s">
        <v>179</v>
      </c>
      <c r="C265" s="34">
        <v>74751.08</v>
      </c>
      <c r="D265" s="34"/>
      <c r="E265" s="34"/>
    </row>
    <row r="266" spans="2:5">
      <c r="B266" s="27" t="s">
        <v>180</v>
      </c>
      <c r="C266" s="34">
        <v>5504</v>
      </c>
      <c r="D266" s="34"/>
      <c r="E266" s="34"/>
    </row>
    <row r="267" spans="2:5">
      <c r="B267" s="27" t="s">
        <v>181</v>
      </c>
      <c r="C267" s="34">
        <v>186359</v>
      </c>
      <c r="D267" s="34"/>
      <c r="E267" s="34"/>
    </row>
    <row r="268" spans="2:5">
      <c r="B268" s="27" t="s">
        <v>182</v>
      </c>
      <c r="C268" s="34">
        <v>208769</v>
      </c>
      <c r="D268" s="34"/>
      <c r="E268" s="34"/>
    </row>
    <row r="269" spans="2:5">
      <c r="B269" s="27" t="s">
        <v>183</v>
      </c>
      <c r="C269" s="34">
        <v>45200</v>
      </c>
      <c r="D269" s="34"/>
      <c r="E269" s="34"/>
    </row>
    <row r="270" spans="2:5">
      <c r="B270" s="27" t="s">
        <v>184</v>
      </c>
      <c r="C270" s="34">
        <v>2149585.04</v>
      </c>
      <c r="D270" s="34"/>
      <c r="E270" s="34"/>
    </row>
    <row r="271" spans="2:5">
      <c r="B271" s="27" t="s">
        <v>185</v>
      </c>
      <c r="C271" s="34">
        <v>17970</v>
      </c>
      <c r="D271" s="34"/>
      <c r="E271" s="34"/>
    </row>
    <row r="272" spans="2:5">
      <c r="B272" s="27" t="s">
        <v>186</v>
      </c>
      <c r="C272" s="34">
        <v>12250</v>
      </c>
      <c r="D272" s="34"/>
      <c r="E272" s="34"/>
    </row>
    <row r="273" spans="2:5">
      <c r="B273" s="27" t="s">
        <v>187</v>
      </c>
      <c r="C273" s="34">
        <v>180000</v>
      </c>
      <c r="D273" s="34"/>
      <c r="E273" s="34"/>
    </row>
    <row r="274" spans="2:5">
      <c r="B274" s="27" t="s">
        <v>188</v>
      </c>
      <c r="C274" s="34">
        <v>2411915.3199999998</v>
      </c>
      <c r="D274" s="34"/>
      <c r="E274" s="34"/>
    </row>
    <row r="275" spans="2:5">
      <c r="B275" s="27"/>
      <c r="C275" s="34"/>
      <c r="D275" s="34"/>
      <c r="E275" s="34"/>
    </row>
    <row r="276" spans="2:5">
      <c r="B276" s="27"/>
      <c r="C276" s="34"/>
      <c r="D276" s="34"/>
      <c r="E276" s="34"/>
    </row>
    <row r="277" spans="2:5" ht="25.5">
      <c r="B277" s="94" t="s">
        <v>189</v>
      </c>
      <c r="C277" s="34"/>
      <c r="D277" s="34"/>
      <c r="E277" s="34"/>
    </row>
    <row r="278" spans="2:5">
      <c r="B278" s="94" t="s">
        <v>190</v>
      </c>
      <c r="C278" s="34">
        <v>12657737.300000001</v>
      </c>
      <c r="D278" s="34"/>
      <c r="E278" s="34"/>
    </row>
    <row r="279" spans="2:5">
      <c r="B279" s="94" t="s">
        <v>191</v>
      </c>
      <c r="C279" s="34">
        <v>1501316.02</v>
      </c>
      <c r="D279" s="34"/>
      <c r="E279" s="34"/>
    </row>
    <row r="280" spans="2:5">
      <c r="B280" s="94" t="s">
        <v>192</v>
      </c>
      <c r="C280" s="34">
        <v>3530268.97</v>
      </c>
      <c r="D280" s="34"/>
      <c r="E280" s="34"/>
    </row>
    <row r="281" spans="2:5">
      <c r="B281" s="94" t="s">
        <v>193</v>
      </c>
      <c r="C281" s="34">
        <v>17999477.469999999</v>
      </c>
      <c r="D281" s="34"/>
      <c r="E281" s="34"/>
    </row>
    <row r="282" spans="2:5">
      <c r="B282" s="94" t="s">
        <v>194</v>
      </c>
      <c r="C282" s="34">
        <v>2301894.89</v>
      </c>
      <c r="D282" s="34"/>
      <c r="E282" s="34"/>
    </row>
    <row r="283" spans="2:5">
      <c r="B283" s="94" t="s">
        <v>195</v>
      </c>
      <c r="C283" s="34">
        <v>6589962.9500000002</v>
      </c>
      <c r="D283" s="34"/>
      <c r="E283" s="34"/>
    </row>
    <row r="284" spans="2:5">
      <c r="B284" s="94" t="s">
        <v>196</v>
      </c>
      <c r="C284" s="34">
        <v>384214.43</v>
      </c>
      <c r="D284" s="34"/>
      <c r="E284" s="34"/>
    </row>
    <row r="285" spans="2:5">
      <c r="B285" s="95" t="s">
        <v>197</v>
      </c>
      <c r="C285" s="35">
        <v>-56668.11</v>
      </c>
      <c r="D285" s="35"/>
      <c r="E285" s="35"/>
    </row>
    <row r="286" spans="2:5" ht="15.75" customHeight="1">
      <c r="C286" s="32">
        <f>SUM(C265:C285)</f>
        <v>50200507.360000007</v>
      </c>
      <c r="D286" s="88"/>
      <c r="E286" s="89"/>
    </row>
    <row r="289" spans="2:5" ht="24.75" customHeight="1">
      <c r="B289" s="92" t="s">
        <v>198</v>
      </c>
      <c r="C289" s="93" t="s">
        <v>9</v>
      </c>
      <c r="D289" s="24" t="s">
        <v>177</v>
      </c>
      <c r="E289" s="24" t="s">
        <v>68</v>
      </c>
    </row>
    <row r="290" spans="2:5" ht="25.5">
      <c r="B290" s="96" t="s">
        <v>199</v>
      </c>
      <c r="C290" s="55"/>
      <c r="D290" s="55"/>
      <c r="E290" s="55"/>
    </row>
    <row r="291" spans="2:5">
      <c r="B291" s="27" t="s">
        <v>200</v>
      </c>
      <c r="C291" s="34">
        <v>0.02</v>
      </c>
      <c r="D291" s="34"/>
      <c r="E291" s="34"/>
    </row>
    <row r="292" spans="2:5">
      <c r="B292" s="27"/>
      <c r="C292" s="34"/>
      <c r="D292" s="34"/>
      <c r="E292" s="34"/>
    </row>
    <row r="293" spans="2:5">
      <c r="B293" s="30"/>
      <c r="C293" s="35"/>
      <c r="D293" s="35"/>
      <c r="E293" s="35"/>
    </row>
    <row r="294" spans="2:5" ht="16.5" customHeight="1">
      <c r="C294" s="24">
        <f>SUM(C292:C293)</f>
        <v>0</v>
      </c>
      <c r="D294" s="88"/>
      <c r="E294" s="89"/>
    </row>
    <row r="298" spans="2:5">
      <c r="B298" s="17" t="s">
        <v>201</v>
      </c>
    </row>
    <row r="300" spans="2:5" ht="26.25" customHeight="1">
      <c r="B300" s="92" t="s">
        <v>202</v>
      </c>
      <c r="C300" s="93" t="s">
        <v>9</v>
      </c>
      <c r="D300" s="24" t="s">
        <v>203</v>
      </c>
      <c r="E300" s="24" t="s">
        <v>204</v>
      </c>
    </row>
    <row r="301" spans="2:5">
      <c r="B301" s="25" t="s">
        <v>205</v>
      </c>
      <c r="C301" s="55"/>
      <c r="D301" s="55"/>
      <c r="E301" s="55">
        <v>0</v>
      </c>
    </row>
    <row r="302" spans="2:5">
      <c r="B302" s="27" t="s">
        <v>206</v>
      </c>
      <c r="C302" s="34">
        <v>16782754.91</v>
      </c>
      <c r="D302" s="97">
        <v>0.35188516110655493</v>
      </c>
      <c r="E302" s="34"/>
    </row>
    <row r="303" spans="2:5">
      <c r="B303" s="27" t="s">
        <v>207</v>
      </c>
      <c r="C303" s="34">
        <v>5124178.17</v>
      </c>
      <c r="D303" s="97">
        <v>0.1074389914265358</v>
      </c>
      <c r="E303" s="34"/>
    </row>
    <row r="304" spans="2:5">
      <c r="B304" s="27" t="s">
        <v>208</v>
      </c>
      <c r="C304" s="34">
        <v>3640618.11</v>
      </c>
      <c r="D304" s="97">
        <v>7.6333086971404229E-2</v>
      </c>
      <c r="E304" s="34"/>
    </row>
    <row r="305" spans="2:5">
      <c r="B305" s="27" t="s">
        <v>209</v>
      </c>
      <c r="C305" s="34">
        <v>129983.41</v>
      </c>
      <c r="D305" s="97">
        <v>2.7253709783830347E-3</v>
      </c>
      <c r="E305" s="34"/>
    </row>
    <row r="306" spans="2:5">
      <c r="B306" s="27" t="s">
        <v>210</v>
      </c>
      <c r="C306" s="34">
        <v>2968421.16</v>
      </c>
      <c r="D306" s="97">
        <v>6.223908790423411E-2</v>
      </c>
      <c r="E306" s="34"/>
    </row>
    <row r="307" spans="2:5">
      <c r="B307" s="27" t="s">
        <v>211</v>
      </c>
      <c r="C307" s="34">
        <v>550698.61</v>
      </c>
      <c r="D307" s="97">
        <v>1.1546535127289531E-2</v>
      </c>
      <c r="E307" s="34"/>
    </row>
    <row r="308" spans="2:5">
      <c r="B308" s="27" t="s">
        <v>212</v>
      </c>
      <c r="C308" s="34">
        <v>254311.51</v>
      </c>
      <c r="D308" s="97">
        <v>5.3321666882163417E-3</v>
      </c>
      <c r="E308" s="34"/>
    </row>
    <row r="309" spans="2:5">
      <c r="B309" s="27" t="s">
        <v>213</v>
      </c>
      <c r="C309" s="34">
        <v>98252</v>
      </c>
      <c r="D309" s="97">
        <v>2.0600563515612486E-3</v>
      </c>
      <c r="E309" s="34"/>
    </row>
    <row r="310" spans="2:5">
      <c r="B310" s="27" t="s">
        <v>214</v>
      </c>
      <c r="C310" s="34">
        <v>990875.49</v>
      </c>
      <c r="D310" s="97">
        <v>2.0775753641461392E-2</v>
      </c>
      <c r="E310" s="34"/>
    </row>
    <row r="311" spans="2:5">
      <c r="B311" s="27" t="s">
        <v>215</v>
      </c>
      <c r="C311" s="34">
        <v>117121.4</v>
      </c>
      <c r="D311" s="97">
        <v>2.4556923418734035E-3</v>
      </c>
      <c r="E311" s="34"/>
    </row>
    <row r="312" spans="2:5">
      <c r="B312" s="27" t="s">
        <v>216</v>
      </c>
      <c r="C312" s="34">
        <v>262379.84000000003</v>
      </c>
      <c r="D312" s="97">
        <v>5.5013359108580413E-3</v>
      </c>
      <c r="E312" s="34"/>
    </row>
    <row r="313" spans="2:5">
      <c r="B313" s="27" t="s">
        <v>217</v>
      </c>
      <c r="C313" s="34">
        <v>52367.7</v>
      </c>
      <c r="D313" s="97">
        <v>1.0979971196683426E-3</v>
      </c>
      <c r="E313" s="34"/>
    </row>
    <row r="314" spans="2:5">
      <c r="B314" s="27" t="s">
        <v>218</v>
      </c>
      <c r="C314" s="34">
        <v>102302.82</v>
      </c>
      <c r="D314" s="97">
        <v>2.1449901693973371E-3</v>
      </c>
      <c r="E314" s="34"/>
    </row>
    <row r="315" spans="2:5">
      <c r="B315" s="27" t="s">
        <v>219</v>
      </c>
      <c r="C315" s="34">
        <v>196490.17</v>
      </c>
      <c r="D315" s="97">
        <v>4.1198227285739689E-3</v>
      </c>
      <c r="E315" s="34"/>
    </row>
    <row r="316" spans="2:5">
      <c r="B316" s="27" t="s">
        <v>220</v>
      </c>
      <c r="C316" s="34">
        <v>25570.7</v>
      </c>
      <c r="D316" s="97">
        <v>5.3614260217468574E-4</v>
      </c>
      <c r="E316" s="34"/>
    </row>
    <row r="317" spans="2:5">
      <c r="B317" s="27" t="s">
        <v>221</v>
      </c>
      <c r="C317" s="34">
        <v>3069.36</v>
      </c>
      <c r="D317" s="97">
        <v>6.4355479412409256E-5</v>
      </c>
      <c r="E317" s="34"/>
    </row>
    <row r="318" spans="2:5">
      <c r="B318" s="27" t="s">
        <v>222</v>
      </c>
      <c r="C318" s="34">
        <v>512365.87</v>
      </c>
      <c r="D318" s="97">
        <v>1.0742809966379361E-2</v>
      </c>
      <c r="E318" s="34"/>
    </row>
    <row r="319" spans="2:5">
      <c r="B319" s="27" t="s">
        <v>223</v>
      </c>
      <c r="C319" s="34">
        <v>4454.99</v>
      </c>
      <c r="D319" s="97">
        <v>9.340807765380702E-5</v>
      </c>
      <c r="E319" s="34"/>
    </row>
    <row r="320" spans="2:5">
      <c r="B320" s="27" t="s">
        <v>224</v>
      </c>
      <c r="C320" s="34">
        <v>175232.52</v>
      </c>
      <c r="D320" s="97">
        <v>3.6741121384407799E-3</v>
      </c>
      <c r="E320" s="34"/>
    </row>
    <row r="321" spans="2:5">
      <c r="B321" s="27" t="s">
        <v>225</v>
      </c>
      <c r="C321" s="34">
        <v>9864.4</v>
      </c>
      <c r="D321" s="97">
        <v>2.068275442163089E-4</v>
      </c>
      <c r="E321" s="34"/>
    </row>
    <row r="322" spans="2:5">
      <c r="B322" s="27" t="s">
        <v>226</v>
      </c>
      <c r="C322" s="34">
        <v>11696.64</v>
      </c>
      <c r="D322" s="97">
        <v>2.4524424463548183E-4</v>
      </c>
      <c r="E322" s="34"/>
    </row>
    <row r="323" spans="2:5">
      <c r="B323" s="27" t="s">
        <v>227</v>
      </c>
      <c r="C323" s="34">
        <v>10001.700000000001</v>
      </c>
      <c r="D323" s="97">
        <v>2.0970632263373918E-4</v>
      </c>
      <c r="E323" s="34"/>
    </row>
    <row r="324" spans="2:5">
      <c r="B324" s="27" t="s">
        <v>228</v>
      </c>
      <c r="C324" s="34">
        <v>5205</v>
      </c>
      <c r="D324" s="97">
        <v>1.0913358822086369E-4</v>
      </c>
      <c r="E324" s="34"/>
    </row>
    <row r="325" spans="2:5">
      <c r="B325" s="27" t="s">
        <v>229</v>
      </c>
      <c r="C325" s="34">
        <v>31198.09</v>
      </c>
      <c r="D325" s="97">
        <v>6.5413247018971093E-4</v>
      </c>
      <c r="E325" s="34"/>
    </row>
    <row r="326" spans="2:5">
      <c r="B326" s="27" t="s">
        <v>230</v>
      </c>
      <c r="C326" s="34">
        <v>8944.2000000000007</v>
      </c>
      <c r="D326" s="97">
        <v>1.8753364836984613E-4</v>
      </c>
      <c r="E326" s="34"/>
    </row>
    <row r="327" spans="2:5">
      <c r="B327" s="27" t="s">
        <v>231</v>
      </c>
      <c r="C327" s="34">
        <v>130507.08</v>
      </c>
      <c r="D327" s="97">
        <v>2.736350802810243E-3</v>
      </c>
      <c r="E327" s="34"/>
    </row>
    <row r="328" spans="2:5">
      <c r="B328" s="27" t="s">
        <v>232</v>
      </c>
      <c r="C328" s="34">
        <v>163777.9</v>
      </c>
      <c r="D328" s="97">
        <v>3.4339423435692201E-3</v>
      </c>
      <c r="E328" s="34"/>
    </row>
    <row r="329" spans="2:5">
      <c r="B329" s="27" t="s">
        <v>233</v>
      </c>
      <c r="C329" s="34">
        <v>95850.34</v>
      </c>
      <c r="D329" s="97">
        <v>2.0097005833601884E-3</v>
      </c>
      <c r="E329" s="34"/>
    </row>
    <row r="330" spans="2:5">
      <c r="B330" s="27" t="s">
        <v>234</v>
      </c>
      <c r="C330" s="34">
        <v>75279.600000000006</v>
      </c>
      <c r="D330" s="97">
        <v>1.5783924818119752E-3</v>
      </c>
      <c r="E330" s="34"/>
    </row>
    <row r="331" spans="2:5">
      <c r="B331" s="27" t="s">
        <v>235</v>
      </c>
      <c r="C331" s="34">
        <v>3859.32</v>
      </c>
      <c r="D331" s="97">
        <v>8.0918624340546344E-5</v>
      </c>
      <c r="E331" s="34"/>
    </row>
    <row r="332" spans="2:5">
      <c r="B332" s="27" t="s">
        <v>236</v>
      </c>
      <c r="C332" s="34">
        <v>16591.91</v>
      </c>
      <c r="D332" s="97">
        <v>3.4788370292749865E-4</v>
      </c>
      <c r="E332" s="34"/>
    </row>
    <row r="333" spans="2:5">
      <c r="B333" s="27" t="s">
        <v>237</v>
      </c>
      <c r="C333" s="34">
        <v>51413.47</v>
      </c>
      <c r="D333" s="97">
        <v>1.0779897145025417E-3</v>
      </c>
      <c r="E333" s="34"/>
    </row>
    <row r="334" spans="2:5">
      <c r="B334" s="27" t="s">
        <v>238</v>
      </c>
      <c r="C334" s="34">
        <v>17948.38</v>
      </c>
      <c r="D334" s="97">
        <v>3.7632490147004524E-4</v>
      </c>
      <c r="E334" s="34"/>
    </row>
    <row r="335" spans="2:5">
      <c r="B335" s="27" t="s">
        <v>239</v>
      </c>
      <c r="C335" s="34">
        <v>86474.85</v>
      </c>
      <c r="D335" s="97">
        <v>1.8131240482922105E-3</v>
      </c>
      <c r="E335" s="34"/>
    </row>
    <row r="336" spans="2:5">
      <c r="B336" s="27" t="s">
        <v>240</v>
      </c>
      <c r="C336" s="34">
        <v>47425.24</v>
      </c>
      <c r="D336" s="97">
        <v>9.9436822544392571E-4</v>
      </c>
      <c r="E336" s="34"/>
    </row>
    <row r="337" spans="2:5">
      <c r="B337" s="27" t="s">
        <v>241</v>
      </c>
      <c r="C337" s="34">
        <v>492635.41</v>
      </c>
      <c r="D337" s="97">
        <v>1.0329120072614092E-2</v>
      </c>
      <c r="E337" s="34"/>
    </row>
    <row r="338" spans="2:5">
      <c r="B338" s="27" t="s">
        <v>242</v>
      </c>
      <c r="C338" s="34">
        <v>981</v>
      </c>
      <c r="D338" s="97">
        <v>2.0568693572462494E-5</v>
      </c>
      <c r="E338" s="34"/>
    </row>
    <row r="339" spans="2:5">
      <c r="B339" s="27" t="s">
        <v>243</v>
      </c>
      <c r="C339" s="34">
        <v>178561.12</v>
      </c>
      <c r="D339" s="97">
        <v>3.7439031205256921E-3</v>
      </c>
      <c r="E339" s="34"/>
    </row>
    <row r="340" spans="2:5">
      <c r="B340" s="27" t="s">
        <v>244</v>
      </c>
      <c r="C340" s="34">
        <v>49478.55</v>
      </c>
      <c r="D340" s="97">
        <v>1.0374201155553152E-3</v>
      </c>
      <c r="E340" s="34"/>
    </row>
    <row r="341" spans="2:5">
      <c r="B341" s="27" t="s">
        <v>245</v>
      </c>
      <c r="C341" s="34">
        <v>89394.93</v>
      </c>
      <c r="D341" s="97">
        <v>1.8743495638142043E-3</v>
      </c>
      <c r="E341" s="34"/>
    </row>
    <row r="342" spans="2:5">
      <c r="B342" s="27" t="s">
        <v>246</v>
      </c>
      <c r="C342" s="34">
        <v>52508.41</v>
      </c>
      <c r="D342" s="97">
        <v>1.1009473957871818E-3</v>
      </c>
      <c r="E342" s="34"/>
    </row>
    <row r="343" spans="2:5">
      <c r="B343" s="27" t="s">
        <v>247</v>
      </c>
      <c r="C343" s="34">
        <v>39684.54</v>
      </c>
      <c r="D343" s="97">
        <v>8.32068443245801E-4</v>
      </c>
      <c r="E343" s="34"/>
    </row>
    <row r="344" spans="2:5">
      <c r="B344" s="27" t="s">
        <v>248</v>
      </c>
      <c r="C344" s="34">
        <v>310540.96000000002</v>
      </c>
      <c r="D344" s="97">
        <v>6.5111333822001358E-3</v>
      </c>
      <c r="E344" s="34"/>
    </row>
    <row r="345" spans="2:5">
      <c r="B345" s="27" t="s">
        <v>249</v>
      </c>
      <c r="C345" s="34">
        <v>17523.13</v>
      </c>
      <c r="D345" s="97">
        <v>3.674086558617989E-4</v>
      </c>
      <c r="E345" s="34"/>
    </row>
    <row r="346" spans="2:5">
      <c r="B346" s="27" t="s">
        <v>250</v>
      </c>
      <c r="C346" s="34">
        <v>16237.55</v>
      </c>
      <c r="D346" s="97">
        <v>3.4045381275997792E-4</v>
      </c>
      <c r="E346" s="34"/>
    </row>
    <row r="347" spans="2:5">
      <c r="B347" s="27" t="s">
        <v>251</v>
      </c>
      <c r="C347" s="34">
        <v>62886.94</v>
      </c>
      <c r="D347" s="97">
        <v>1.3185547386032972E-3</v>
      </c>
      <c r="E347" s="34"/>
    </row>
    <row r="348" spans="2:5">
      <c r="B348" s="27" t="s">
        <v>252</v>
      </c>
      <c r="C348" s="34">
        <v>618246</v>
      </c>
      <c r="D348" s="97">
        <v>1.2962805837309528E-2</v>
      </c>
      <c r="E348" s="34"/>
    </row>
    <row r="349" spans="2:5">
      <c r="B349" s="27" t="s">
        <v>253</v>
      </c>
      <c r="C349" s="34">
        <v>73768.83</v>
      </c>
      <c r="D349" s="97">
        <v>1.546716064698347E-3</v>
      </c>
      <c r="E349" s="34"/>
    </row>
    <row r="350" spans="2:5">
      <c r="B350" s="27" t="s">
        <v>254</v>
      </c>
      <c r="C350" s="34">
        <v>87261</v>
      </c>
      <c r="D350" s="97">
        <v>1.8296073086917937E-3</v>
      </c>
      <c r="E350" s="34"/>
    </row>
    <row r="351" spans="2:5">
      <c r="B351" s="27" t="s">
        <v>255</v>
      </c>
      <c r="C351" s="34">
        <v>25806</v>
      </c>
      <c r="D351" s="97">
        <v>5.4107615324257611E-4</v>
      </c>
      <c r="E351" s="34"/>
    </row>
    <row r="352" spans="2:5">
      <c r="B352" s="27" t="s">
        <v>256</v>
      </c>
      <c r="C352" s="34">
        <v>4837</v>
      </c>
      <c r="D352" s="97">
        <v>1.0141770724770752E-4</v>
      </c>
      <c r="E352" s="34"/>
    </row>
    <row r="353" spans="2:5">
      <c r="B353" s="27" t="s">
        <v>257</v>
      </c>
      <c r="C353" s="34">
        <v>117258</v>
      </c>
      <c r="D353" s="97">
        <v>2.4585564433433306E-3</v>
      </c>
      <c r="E353" s="34"/>
    </row>
    <row r="354" spans="2:5">
      <c r="B354" s="27" t="s">
        <v>258</v>
      </c>
      <c r="C354" s="34">
        <v>4123.57</v>
      </c>
      <c r="D354" s="97">
        <v>8.6459172023036867E-5</v>
      </c>
      <c r="E354" s="34"/>
    </row>
    <row r="355" spans="2:5">
      <c r="B355" s="27" t="s">
        <v>259</v>
      </c>
      <c r="C355" s="34">
        <v>186255.49</v>
      </c>
      <c r="D355" s="97">
        <v>3.9052314984697779E-3</v>
      </c>
      <c r="E355" s="34"/>
    </row>
    <row r="356" spans="2:5">
      <c r="B356" s="27" t="s">
        <v>260</v>
      </c>
      <c r="C356" s="34">
        <v>320806</v>
      </c>
      <c r="D356" s="97">
        <v>6.7263611724846109E-3</v>
      </c>
      <c r="E356" s="34"/>
    </row>
    <row r="357" spans="2:5">
      <c r="B357" s="27" t="s">
        <v>261</v>
      </c>
      <c r="C357" s="34">
        <v>4784</v>
      </c>
      <c r="D357" s="97">
        <v>1.0030645265103014E-4</v>
      </c>
      <c r="E357" s="34"/>
    </row>
    <row r="358" spans="2:5">
      <c r="B358" s="27" t="s">
        <v>262</v>
      </c>
      <c r="C358" s="34">
        <v>484848.33</v>
      </c>
      <c r="D358" s="97">
        <v>1.0165847837808537E-2</v>
      </c>
      <c r="E358" s="34"/>
    </row>
    <row r="359" spans="2:5">
      <c r="B359" s="27" t="s">
        <v>263</v>
      </c>
      <c r="C359" s="34">
        <v>104189.68</v>
      </c>
      <c r="D359" s="97">
        <v>2.1845520910631234E-3</v>
      </c>
      <c r="E359" s="34"/>
    </row>
    <row r="360" spans="2:5">
      <c r="B360" s="27" t="s">
        <v>264</v>
      </c>
      <c r="C360" s="34">
        <v>787.5</v>
      </c>
      <c r="D360" s="97">
        <v>1.6511565941196957E-5</v>
      </c>
      <c r="E360" s="34"/>
    </row>
    <row r="361" spans="2:5">
      <c r="B361" s="27" t="s">
        <v>265</v>
      </c>
      <c r="C361" s="34">
        <v>101500</v>
      </c>
      <c r="D361" s="97">
        <v>2.1281573879764967E-3</v>
      </c>
      <c r="E361" s="34"/>
    </row>
    <row r="362" spans="2:5">
      <c r="B362" s="27" t="s">
        <v>266</v>
      </c>
      <c r="C362" s="34">
        <v>279624</v>
      </c>
      <c r="D362" s="97">
        <v>5.8628953837984226E-3</v>
      </c>
      <c r="E362" s="34"/>
    </row>
    <row r="363" spans="2:5">
      <c r="B363" s="27" t="s">
        <v>267</v>
      </c>
      <c r="C363" s="34">
        <v>204465.99</v>
      </c>
      <c r="D363" s="97">
        <v>4.2870522877677683E-3</v>
      </c>
      <c r="E363" s="34"/>
    </row>
    <row r="364" spans="2:5">
      <c r="B364" s="27" t="s">
        <v>268</v>
      </c>
      <c r="C364" s="34">
        <v>1459549.7</v>
      </c>
      <c r="D364" s="97">
        <v>3.0602477607624426E-2</v>
      </c>
      <c r="E364" s="34"/>
    </row>
    <row r="365" spans="2:5">
      <c r="B365" s="27" t="s">
        <v>269</v>
      </c>
      <c r="C365" s="34">
        <v>2555624.9900000002</v>
      </c>
      <c r="D365" s="97">
        <v>5.3583962594737543E-2</v>
      </c>
      <c r="E365" s="34"/>
    </row>
    <row r="366" spans="2:5">
      <c r="B366" s="27" t="s">
        <v>270</v>
      </c>
      <c r="C366" s="34">
        <v>63966.559999999998</v>
      </c>
      <c r="D366" s="97">
        <v>1.3411912044082939E-3</v>
      </c>
      <c r="E366" s="34"/>
    </row>
    <row r="367" spans="2:5">
      <c r="B367" s="27" t="s">
        <v>271</v>
      </c>
      <c r="C367" s="34">
        <v>142935.67999999999</v>
      </c>
      <c r="D367" s="97">
        <v>2.9969421024378753E-3</v>
      </c>
      <c r="E367" s="34"/>
    </row>
    <row r="368" spans="2:5">
      <c r="B368" s="27" t="s">
        <v>272</v>
      </c>
      <c r="C368" s="34">
        <v>883207.65</v>
      </c>
      <c r="D368" s="97">
        <v>1.8518274733643939E-2</v>
      </c>
      <c r="E368" s="34"/>
    </row>
    <row r="369" spans="2:5">
      <c r="B369" s="27" t="s">
        <v>273</v>
      </c>
      <c r="C369" s="34">
        <v>56144.62</v>
      </c>
      <c r="D369" s="97">
        <v>1.1771880576170737E-3</v>
      </c>
      <c r="E369" s="34"/>
    </row>
    <row r="370" spans="2:5">
      <c r="B370" s="27" t="s">
        <v>274</v>
      </c>
      <c r="C370" s="34">
        <v>51767.62</v>
      </c>
      <c r="D370" s="97">
        <v>1.0854152015858114E-3</v>
      </c>
      <c r="E370" s="34"/>
    </row>
    <row r="371" spans="2:5">
      <c r="B371" s="27" t="s">
        <v>275</v>
      </c>
      <c r="C371" s="34">
        <v>961015.57</v>
      </c>
      <c r="D371" s="97">
        <v>2.0149678672472353E-2</v>
      </c>
      <c r="E371" s="34"/>
    </row>
    <row r="372" spans="2:5">
      <c r="B372" s="27" t="s">
        <v>276</v>
      </c>
      <c r="C372" s="34">
        <v>875272.6</v>
      </c>
      <c r="D372" s="97">
        <v>1.8351900001806865E-2</v>
      </c>
      <c r="E372" s="34"/>
    </row>
    <row r="373" spans="2:5">
      <c r="B373" s="27" t="s">
        <v>277</v>
      </c>
      <c r="C373" s="34">
        <v>53133.25</v>
      </c>
      <c r="D373" s="97">
        <v>1.1140484584699724E-3</v>
      </c>
      <c r="E373" s="34"/>
    </row>
    <row r="374" spans="2:5">
      <c r="B374" s="27" t="s">
        <v>278</v>
      </c>
      <c r="C374" s="34">
        <v>111107.57</v>
      </c>
      <c r="D374" s="97">
        <v>2.32959996015385E-3</v>
      </c>
      <c r="E374" s="34"/>
    </row>
    <row r="375" spans="2:5">
      <c r="B375" s="27" t="s">
        <v>279</v>
      </c>
      <c r="C375" s="34">
        <v>133900.60999999999</v>
      </c>
      <c r="D375" s="97">
        <v>2.8075031766114241E-3</v>
      </c>
      <c r="E375" s="34"/>
    </row>
    <row r="376" spans="2:5">
      <c r="B376" s="27" t="s">
        <v>280</v>
      </c>
      <c r="C376" s="34">
        <v>18786.560000000001</v>
      </c>
      <c r="D376" s="97">
        <v>3.9389907841048017E-4</v>
      </c>
      <c r="E376" s="34"/>
    </row>
    <row r="377" spans="2:5">
      <c r="B377" s="27" t="s">
        <v>281</v>
      </c>
      <c r="C377" s="34">
        <v>43683.38</v>
      </c>
      <c r="D377" s="97">
        <v>9.1591239289443081E-4</v>
      </c>
      <c r="E377" s="34"/>
    </row>
    <row r="378" spans="2:5">
      <c r="B378" s="27" t="s">
        <v>282</v>
      </c>
      <c r="C378" s="34">
        <v>300384.42</v>
      </c>
      <c r="D378" s="97">
        <v>6.2981805187786689E-3</v>
      </c>
      <c r="E378" s="34"/>
    </row>
    <row r="379" spans="2:5">
      <c r="B379" s="27" t="s">
        <v>283</v>
      </c>
      <c r="C379" s="34">
        <v>5101.04</v>
      </c>
      <c r="D379" s="97">
        <v>1.0695385184594707E-4</v>
      </c>
      <c r="E379" s="34"/>
    </row>
    <row r="380" spans="2:5">
      <c r="B380" s="27" t="s">
        <v>284</v>
      </c>
      <c r="C380" s="34">
        <v>1493.24</v>
      </c>
      <c r="D380" s="97">
        <v>3.130886441401009E-5</v>
      </c>
      <c r="E380" s="34"/>
    </row>
    <row r="381" spans="2:5">
      <c r="B381" s="27" t="s">
        <v>285</v>
      </c>
      <c r="C381" s="34">
        <v>16240</v>
      </c>
      <c r="D381" s="97">
        <v>3.4050518207623945E-4</v>
      </c>
      <c r="E381" s="34"/>
    </row>
    <row r="382" spans="2:5">
      <c r="B382" s="27" t="s">
        <v>286</v>
      </c>
      <c r="C382" s="34">
        <v>296321.84999999998</v>
      </c>
      <c r="D382" s="97">
        <v>6.2130003378952038E-3</v>
      </c>
      <c r="E382" s="34"/>
    </row>
    <row r="383" spans="2:5">
      <c r="B383" s="27" t="s">
        <v>287</v>
      </c>
      <c r="C383" s="34">
        <v>66715</v>
      </c>
      <c r="D383" s="97">
        <v>1.3988179324024824E-3</v>
      </c>
      <c r="E383" s="34"/>
    </row>
    <row r="384" spans="2:5">
      <c r="B384" s="27" t="s">
        <v>288</v>
      </c>
      <c r="C384" s="34">
        <v>75652.41</v>
      </c>
      <c r="D384" s="97">
        <v>1.5862092143815467E-3</v>
      </c>
      <c r="E384" s="34"/>
    </row>
    <row r="385" spans="2:5">
      <c r="B385" s="27" t="s">
        <v>289</v>
      </c>
      <c r="C385" s="34">
        <v>57002.22</v>
      </c>
      <c r="D385" s="97">
        <v>1.1951694150153854E-3</v>
      </c>
      <c r="E385" s="34"/>
    </row>
    <row r="386" spans="2:5">
      <c r="B386" s="27" t="s">
        <v>290</v>
      </c>
      <c r="C386" s="34">
        <v>313617</v>
      </c>
      <c r="D386" s="97">
        <v>6.5756289216258616E-3</v>
      </c>
      <c r="E386" s="34"/>
    </row>
    <row r="387" spans="2:5">
      <c r="B387" s="27" t="s">
        <v>291</v>
      </c>
      <c r="C387" s="34">
        <v>445235.92</v>
      </c>
      <c r="D387" s="97">
        <v>9.3352917491676089E-3</v>
      </c>
      <c r="E387" s="34"/>
    </row>
    <row r="388" spans="2:5">
      <c r="B388" s="27" t="s">
        <v>292</v>
      </c>
      <c r="C388" s="34">
        <v>296445</v>
      </c>
      <c r="D388" s="97">
        <v>6.2155824323023899E-3</v>
      </c>
      <c r="E388" s="34"/>
    </row>
    <row r="389" spans="2:5">
      <c r="B389" s="27" t="s">
        <v>293</v>
      </c>
      <c r="C389" s="34">
        <v>384214.43</v>
      </c>
      <c r="D389" s="97">
        <v>8.0558500273071772E-3</v>
      </c>
      <c r="E389" s="34"/>
    </row>
    <row r="390" spans="2:5">
      <c r="B390" s="27" t="s">
        <v>294</v>
      </c>
      <c r="C390" s="34">
        <v>18788.240000000002</v>
      </c>
      <c r="D390" s="97">
        <v>3.9393430308448804E-4</v>
      </c>
      <c r="E390" s="34"/>
    </row>
    <row r="391" spans="2:5">
      <c r="B391" s="27" t="s">
        <v>295</v>
      </c>
      <c r="C391" s="34">
        <v>9380</v>
      </c>
      <c r="D391" s="97">
        <v>1.9667109654403485E-4</v>
      </c>
      <c r="E391" s="34"/>
    </row>
    <row r="392" spans="2:5">
      <c r="B392" s="27" t="s">
        <v>296</v>
      </c>
      <c r="C392" s="34">
        <v>434412.3</v>
      </c>
      <c r="D392" s="97">
        <v>9.1083521741168686E-3</v>
      </c>
      <c r="E392" s="34"/>
    </row>
    <row r="393" spans="2:5">
      <c r="B393" s="27" t="s">
        <v>297</v>
      </c>
      <c r="C393" s="34">
        <v>7638.94</v>
      </c>
      <c r="D393" s="97">
        <v>1.6016617337250423E-4</v>
      </c>
      <c r="E393" s="34"/>
    </row>
    <row r="394" spans="2:5">
      <c r="B394" s="27" t="s">
        <v>298</v>
      </c>
      <c r="C394" s="34">
        <v>62232.73</v>
      </c>
      <c r="D394" s="97">
        <v>1.3048378731374047E-3</v>
      </c>
      <c r="E394" s="34"/>
    </row>
    <row r="395" spans="2:5">
      <c r="B395" s="27" t="s">
        <v>299</v>
      </c>
      <c r="C395" s="34">
        <v>6400</v>
      </c>
      <c r="D395" s="97">
        <v>1.3418923431575939E-4</v>
      </c>
      <c r="E395" s="34"/>
    </row>
    <row r="396" spans="2:5">
      <c r="B396" s="27" t="s">
        <v>300</v>
      </c>
      <c r="C396" s="34">
        <v>986</v>
      </c>
      <c r="D396" s="97">
        <v>2.067352891177168E-5</v>
      </c>
      <c r="E396" s="34"/>
    </row>
    <row r="397" spans="2:5">
      <c r="B397" s="27" t="s">
        <v>301</v>
      </c>
      <c r="C397" s="34">
        <v>31923.759999999998</v>
      </c>
      <c r="D397" s="97">
        <v>6.693476423250105E-4</v>
      </c>
      <c r="E397" s="34"/>
    </row>
    <row r="398" spans="2:5">
      <c r="B398" s="27" t="s">
        <v>302</v>
      </c>
      <c r="C398" s="34">
        <v>31112.93</v>
      </c>
      <c r="D398" s="97">
        <v>6.5234691469059686E-4</v>
      </c>
      <c r="E398" s="34"/>
    </row>
    <row r="399" spans="2:5">
      <c r="B399" s="27" t="s">
        <v>303</v>
      </c>
      <c r="C399" s="34">
        <v>313449.14</v>
      </c>
      <c r="D399" s="97">
        <v>6.5721093896145737E-3</v>
      </c>
      <c r="E399" s="34"/>
    </row>
    <row r="400" spans="2:5">
      <c r="B400" s="27" t="s">
        <v>304</v>
      </c>
      <c r="C400" s="34">
        <v>76397.73</v>
      </c>
      <c r="D400" s="97">
        <v>1.6018363894003314E-3</v>
      </c>
      <c r="E400" s="34"/>
    </row>
    <row r="401" spans="2:7">
      <c r="B401" s="27" t="s">
        <v>305</v>
      </c>
      <c r="C401" s="34">
        <v>172043.75</v>
      </c>
      <c r="D401" s="97">
        <v>3.6072529814549889E-3</v>
      </c>
      <c r="E401" s="34"/>
    </row>
    <row r="402" spans="2:7">
      <c r="B402" s="27" t="s">
        <v>306</v>
      </c>
      <c r="C402" s="34">
        <v>752.54</v>
      </c>
      <c r="D402" s="97">
        <v>1.5778557248747119E-5</v>
      </c>
      <c r="E402" s="34"/>
    </row>
    <row r="403" spans="2:7">
      <c r="B403" s="27" t="s">
        <v>307</v>
      </c>
      <c r="C403" s="34">
        <v>8643.14</v>
      </c>
      <c r="D403" s="97">
        <v>1.8122130291936133E-4</v>
      </c>
      <c r="E403" s="34"/>
    </row>
    <row r="404" spans="2:7">
      <c r="B404" s="27" t="s">
        <v>308</v>
      </c>
      <c r="C404" s="34">
        <v>73890</v>
      </c>
      <c r="D404" s="97">
        <v>1.5492566443111658E-3</v>
      </c>
      <c r="E404" s="34"/>
    </row>
    <row r="405" spans="2:7">
      <c r="B405" s="27" t="s">
        <v>309</v>
      </c>
      <c r="C405" s="34">
        <v>54877.01</v>
      </c>
      <c r="D405" s="97">
        <v>1.15060999272473E-3</v>
      </c>
      <c r="E405" s="34"/>
    </row>
    <row r="406" spans="2:7">
      <c r="B406" s="27" t="s">
        <v>310</v>
      </c>
      <c r="C406" s="34">
        <v>35912.400000000001</v>
      </c>
      <c r="D406" s="97">
        <v>7.5297772788144961E-4</v>
      </c>
      <c r="E406" s="34"/>
    </row>
    <row r="407" spans="2:7">
      <c r="B407" s="27" t="s">
        <v>311</v>
      </c>
      <c r="C407" s="34">
        <v>0.67</v>
      </c>
      <c r="D407" s="97">
        <v>1.4047935467431062E-8</v>
      </c>
      <c r="E407" s="34"/>
    </row>
    <row r="408" spans="2:7">
      <c r="B408" s="27"/>
      <c r="C408" s="34"/>
      <c r="D408" s="97">
        <v>0</v>
      </c>
      <c r="E408" s="34"/>
    </row>
    <row r="409" spans="2:7">
      <c r="B409" s="98"/>
      <c r="C409" s="32">
        <f>SUM(C302:C408)</f>
        <v>47693840.959999979</v>
      </c>
      <c r="D409" s="99">
        <f>SUM(D302:D408)</f>
        <v>1.0000000000000002</v>
      </c>
      <c r="E409" s="24"/>
    </row>
    <row r="410" spans="2:7" ht="15.75" customHeight="1"/>
    <row r="413" spans="2:7">
      <c r="B413" s="17" t="s">
        <v>312</v>
      </c>
    </row>
    <row r="415" spans="2:7">
      <c r="B415" s="64" t="s">
        <v>313</v>
      </c>
      <c r="C415" s="65" t="s">
        <v>77</v>
      </c>
      <c r="D415" s="90" t="s">
        <v>78</v>
      </c>
      <c r="E415" s="90" t="s">
        <v>314</v>
      </c>
      <c r="F415" s="100" t="s">
        <v>10</v>
      </c>
      <c r="G415" s="65" t="s">
        <v>165</v>
      </c>
    </row>
    <row r="416" spans="2:7" ht="28.5" customHeight="1">
      <c r="B416" s="76" t="s">
        <v>315</v>
      </c>
      <c r="C416" s="26"/>
      <c r="D416" s="26"/>
      <c r="E416" s="26">
        <v>0</v>
      </c>
      <c r="F416" s="26">
        <v>0</v>
      </c>
      <c r="G416" s="101">
        <v>0</v>
      </c>
    </row>
    <row r="417" spans="2:7">
      <c r="B417" s="38" t="s">
        <v>316</v>
      </c>
      <c r="C417" s="28">
        <v>89806950.049999997</v>
      </c>
      <c r="D417" s="28">
        <v>89806950.049999997</v>
      </c>
      <c r="E417" s="28">
        <v>0</v>
      </c>
      <c r="F417" s="28"/>
      <c r="G417" s="44"/>
    </row>
    <row r="418" spans="2:7">
      <c r="B418" s="38" t="s">
        <v>317</v>
      </c>
      <c r="C418" s="28">
        <v>0</v>
      </c>
      <c r="D418" s="28">
        <v>6498035.0199999996</v>
      </c>
      <c r="E418" s="28">
        <v>6498035.0199999996</v>
      </c>
      <c r="F418" s="28"/>
      <c r="G418" s="44"/>
    </row>
    <row r="419" spans="2:7">
      <c r="B419" s="38" t="s">
        <v>318</v>
      </c>
      <c r="C419" s="28">
        <v>2077425.89</v>
      </c>
      <c r="D419" s="28">
        <v>3782171.35</v>
      </c>
      <c r="E419" s="28">
        <v>1704745.46</v>
      </c>
      <c r="F419" s="28"/>
      <c r="G419" s="44"/>
    </row>
    <row r="420" spans="2:7">
      <c r="B420" s="102" t="s">
        <v>319</v>
      </c>
      <c r="C420" s="103">
        <v>0</v>
      </c>
      <c r="D420" s="103">
        <v>2077425.89</v>
      </c>
      <c r="E420" s="31">
        <v>2077425.89</v>
      </c>
      <c r="F420" s="31"/>
      <c r="G420" s="47"/>
    </row>
    <row r="421" spans="2:7">
      <c r="C421" s="104">
        <f>SUM(C417:C420)</f>
        <v>91884375.939999998</v>
      </c>
      <c r="D421" s="104">
        <f>SUM(D417:D420)</f>
        <v>102164582.30999999</v>
      </c>
      <c r="E421" s="32">
        <f>SUM(E417:E420)</f>
        <v>10280206.369999999</v>
      </c>
      <c r="F421" s="105"/>
      <c r="G421" s="106"/>
    </row>
    <row r="422" spans="2:7" ht="19.5" customHeight="1"/>
    <row r="424" spans="2:7">
      <c r="B424" s="107"/>
      <c r="C424" s="107"/>
      <c r="D424" s="107"/>
      <c r="E424" s="107"/>
      <c r="F424" s="107"/>
    </row>
    <row r="425" spans="2:7">
      <c r="B425" s="92" t="s">
        <v>320</v>
      </c>
      <c r="C425" s="93" t="s">
        <v>77</v>
      </c>
      <c r="D425" s="24" t="s">
        <v>78</v>
      </c>
      <c r="E425" s="24" t="s">
        <v>314</v>
      </c>
      <c r="F425" s="108" t="s">
        <v>165</v>
      </c>
    </row>
    <row r="426" spans="2:7" ht="27" customHeight="1">
      <c r="B426" s="76" t="s">
        <v>321</v>
      </c>
      <c r="C426" s="26"/>
      <c r="D426" s="26"/>
      <c r="E426" s="26"/>
      <c r="F426" s="26"/>
    </row>
    <row r="427" spans="2:7">
      <c r="B427" s="38" t="s">
        <v>322</v>
      </c>
      <c r="C427" s="28">
        <v>3454339.68</v>
      </c>
      <c r="D427" s="28">
        <v>2620002.64</v>
      </c>
      <c r="E427" s="28">
        <v>-834337.04</v>
      </c>
      <c r="F427" s="28"/>
    </row>
    <row r="428" spans="2:7">
      <c r="B428" s="38" t="s">
        <v>323</v>
      </c>
      <c r="C428" s="28">
        <v>-64245</v>
      </c>
      <c r="D428" s="28">
        <v>-64245</v>
      </c>
      <c r="E428" s="28">
        <v>0</v>
      </c>
      <c r="F428" s="28"/>
    </row>
    <row r="429" spans="2:7">
      <c r="B429" s="38" t="s">
        <v>324</v>
      </c>
      <c r="C429" s="28">
        <v>-45000</v>
      </c>
      <c r="D429" s="28">
        <v>-45000</v>
      </c>
      <c r="E429" s="28">
        <v>0</v>
      </c>
      <c r="F429" s="28"/>
    </row>
    <row r="430" spans="2:7">
      <c r="B430" s="38" t="s">
        <v>325</v>
      </c>
      <c r="C430" s="28">
        <v>-1582433.57</v>
      </c>
      <c r="D430" s="28">
        <v>-1582433.57</v>
      </c>
      <c r="E430" s="28">
        <v>0</v>
      </c>
      <c r="F430" s="28"/>
    </row>
    <row r="431" spans="2:7">
      <c r="B431" s="38" t="s">
        <v>326</v>
      </c>
      <c r="C431" s="28">
        <v>9837321.8100000005</v>
      </c>
      <c r="D431" s="28">
        <v>9837321.8100000005</v>
      </c>
      <c r="E431" s="28">
        <v>0</v>
      </c>
      <c r="F431" s="28"/>
    </row>
    <row r="432" spans="2:7">
      <c r="B432" s="38" t="s">
        <v>327</v>
      </c>
      <c r="C432" s="28">
        <v>2489745.67</v>
      </c>
      <c r="D432" s="28">
        <v>3251689.67</v>
      </c>
      <c r="E432" s="28">
        <v>761944</v>
      </c>
      <c r="F432" s="28"/>
    </row>
    <row r="433" spans="2:6">
      <c r="B433" s="38" t="s">
        <v>328</v>
      </c>
      <c r="C433" s="28">
        <v>4020821.26</v>
      </c>
      <c r="D433" s="28">
        <v>4020821.26</v>
      </c>
      <c r="E433" s="28">
        <v>0</v>
      </c>
      <c r="F433" s="28"/>
    </row>
    <row r="434" spans="2:6">
      <c r="B434" s="38" t="s">
        <v>329</v>
      </c>
      <c r="C434" s="28">
        <v>0</v>
      </c>
      <c r="D434" s="28">
        <v>3100240.66</v>
      </c>
      <c r="E434" s="28">
        <v>3100240.66</v>
      </c>
      <c r="F434" s="28"/>
    </row>
    <row r="435" spans="2:6">
      <c r="B435" s="38" t="s">
        <v>330</v>
      </c>
      <c r="C435" s="28">
        <v>1148740.58</v>
      </c>
      <c r="D435" s="28">
        <v>1148740.58</v>
      </c>
      <c r="E435" s="28">
        <v>0</v>
      </c>
      <c r="F435" s="28"/>
    </row>
    <row r="436" spans="2:6">
      <c r="B436" s="27" t="s">
        <v>331</v>
      </c>
      <c r="C436" s="28">
        <v>3326726.57</v>
      </c>
      <c r="D436" s="28">
        <v>3326726.57</v>
      </c>
      <c r="E436" s="28">
        <v>0</v>
      </c>
      <c r="F436" s="28"/>
    </row>
    <row r="437" spans="2:6">
      <c r="B437" s="27" t="s">
        <v>332</v>
      </c>
      <c r="C437" s="28">
        <v>0</v>
      </c>
      <c r="D437" s="28">
        <v>1166065</v>
      </c>
      <c r="E437" s="28">
        <v>1166065</v>
      </c>
      <c r="F437" s="28"/>
    </row>
    <row r="438" spans="2:6">
      <c r="B438" s="30" t="s">
        <v>333</v>
      </c>
      <c r="C438" s="31">
        <v>205</v>
      </c>
      <c r="D438" s="31">
        <v>205</v>
      </c>
      <c r="E438" s="31">
        <v>0</v>
      </c>
      <c r="F438" s="31"/>
    </row>
    <row r="439" spans="2:6">
      <c r="C439" s="32">
        <f>SUM(C426:C438)</f>
        <v>22586222</v>
      </c>
      <c r="D439" s="32">
        <f t="shared" ref="D439:E439" si="4">SUM(D426:D438)</f>
        <v>26780134.620000005</v>
      </c>
      <c r="E439" s="32">
        <f t="shared" si="4"/>
        <v>4193912.62</v>
      </c>
      <c r="F439" s="24">
        <f>SUM(F426:F438)</f>
        <v>0</v>
      </c>
    </row>
    <row r="440" spans="2:6" ht="20.25" customHeight="1"/>
    <row r="443" spans="2:6">
      <c r="B443" s="17" t="s">
        <v>334</v>
      </c>
    </row>
    <row r="445" spans="2:6">
      <c r="B445" s="92" t="s">
        <v>335</v>
      </c>
      <c r="C445" s="93" t="s">
        <v>77</v>
      </c>
      <c r="D445" s="24" t="s">
        <v>78</v>
      </c>
      <c r="E445" s="24" t="s">
        <v>79</v>
      </c>
    </row>
    <row r="446" spans="2:6" ht="30.75" customHeight="1">
      <c r="B446" s="25" t="s">
        <v>336</v>
      </c>
      <c r="C446" s="26"/>
      <c r="D446" s="26"/>
      <c r="E446" s="26"/>
    </row>
    <row r="447" spans="2:6" ht="15">
      <c r="B447" s="56" t="s">
        <v>337</v>
      </c>
      <c r="C447" s="28">
        <v>18935.66</v>
      </c>
      <c r="D447" s="28">
        <v>15950</v>
      </c>
      <c r="E447" s="28">
        <v>-2985.66</v>
      </c>
    </row>
    <row r="448" spans="2:6" ht="15">
      <c r="B448" s="56" t="s">
        <v>338</v>
      </c>
      <c r="C448" s="28">
        <v>213195.53</v>
      </c>
      <c r="D448" s="28">
        <v>345825.69</v>
      </c>
      <c r="E448" s="28">
        <v>132630.16</v>
      </c>
    </row>
    <row r="449" spans="2:5" ht="15">
      <c r="B449" s="56" t="s">
        <v>339</v>
      </c>
      <c r="C449" s="28">
        <v>-1466130.54</v>
      </c>
      <c r="D449" s="28">
        <v>-344230.08</v>
      </c>
      <c r="E449" s="28">
        <v>1121900.46</v>
      </c>
    </row>
    <row r="450" spans="2:5" ht="15">
      <c r="B450" s="56" t="s">
        <v>340</v>
      </c>
      <c r="C450" s="28">
        <v>-632559.21</v>
      </c>
      <c r="D450" s="28">
        <v>7017217.25</v>
      </c>
      <c r="E450" s="28">
        <v>7649776.46</v>
      </c>
    </row>
    <row r="451" spans="2:5" ht="15">
      <c r="B451" s="56" t="s">
        <v>341</v>
      </c>
      <c r="C451" s="28">
        <v>685979.01</v>
      </c>
      <c r="D451" s="28">
        <v>673432.02</v>
      </c>
      <c r="E451" s="28">
        <v>-12546.99</v>
      </c>
    </row>
    <row r="452" spans="2:5" ht="15">
      <c r="B452" s="56" t="s">
        <v>342</v>
      </c>
      <c r="C452" s="28">
        <v>10005.709999999999</v>
      </c>
      <c r="D452" s="28">
        <v>10491.47</v>
      </c>
      <c r="E452" s="28">
        <v>485.76</v>
      </c>
    </row>
    <row r="453" spans="2:5" ht="15">
      <c r="B453" s="56" t="s">
        <v>343</v>
      </c>
      <c r="C453" s="28">
        <v>10007.5</v>
      </c>
      <c r="D453" s="28">
        <v>16461.39</v>
      </c>
      <c r="E453" s="28">
        <v>6453.89</v>
      </c>
    </row>
    <row r="454" spans="2:5" ht="15">
      <c r="B454" s="56" t="s">
        <v>344</v>
      </c>
      <c r="C454" s="28">
        <v>133142.98000000001</v>
      </c>
      <c r="D454" s="28">
        <v>1143734.29</v>
      </c>
      <c r="E454" s="28">
        <v>1010591.31</v>
      </c>
    </row>
    <row r="455" spans="2:5" ht="15">
      <c r="B455" s="56" t="s">
        <v>345</v>
      </c>
      <c r="C455" s="28">
        <v>10157.77</v>
      </c>
      <c r="D455" s="28">
        <v>10172.68</v>
      </c>
      <c r="E455" s="28">
        <v>14.91</v>
      </c>
    </row>
    <row r="456" spans="2:5" ht="15">
      <c r="B456" s="56" t="s">
        <v>346</v>
      </c>
      <c r="C456" s="28">
        <v>-202862.96</v>
      </c>
      <c r="D456" s="28">
        <v>-142485.49</v>
      </c>
      <c r="E456" s="28">
        <v>60377.47</v>
      </c>
    </row>
    <row r="457" spans="2:5" ht="15">
      <c r="B457" s="56" t="s">
        <v>347</v>
      </c>
      <c r="C457" s="28">
        <v>4519479.67</v>
      </c>
      <c r="D457" s="28">
        <v>4519479.67</v>
      </c>
      <c r="E457" s="28">
        <v>0</v>
      </c>
    </row>
    <row r="458" spans="2:5" ht="15">
      <c r="B458" s="56" t="s">
        <v>348</v>
      </c>
      <c r="C458" s="28">
        <v>-290</v>
      </c>
      <c r="D458" s="28">
        <v>-290</v>
      </c>
      <c r="E458" s="28">
        <v>0</v>
      </c>
    </row>
    <row r="459" spans="2:5" ht="15">
      <c r="B459" s="56" t="s">
        <v>349</v>
      </c>
      <c r="C459" s="28">
        <v>-1155</v>
      </c>
      <c r="D459" s="28">
        <v>-1155</v>
      </c>
      <c r="E459" s="28">
        <v>0</v>
      </c>
    </row>
    <row r="460" spans="2:5" ht="15">
      <c r="B460" s="56" t="s">
        <v>350</v>
      </c>
      <c r="C460" s="28">
        <v>-2340239</v>
      </c>
      <c r="D460" s="28">
        <v>-2340239</v>
      </c>
      <c r="E460" s="28">
        <v>0</v>
      </c>
    </row>
    <row r="461" spans="2:5" ht="15">
      <c r="B461" s="56" t="s">
        <v>351</v>
      </c>
      <c r="C461" s="28">
        <v>-90838.75</v>
      </c>
      <c r="D461" s="28">
        <v>-90838.75</v>
      </c>
      <c r="E461" s="28">
        <v>0</v>
      </c>
    </row>
    <row r="462" spans="2:5" ht="15">
      <c r="B462" s="56" t="s">
        <v>352</v>
      </c>
      <c r="C462" s="28">
        <v>1315914.72</v>
      </c>
      <c r="D462" s="28">
        <v>1315914.72</v>
      </c>
      <c r="E462" s="28">
        <v>0</v>
      </c>
    </row>
    <row r="463" spans="2:5" ht="15">
      <c r="B463" s="56" t="s">
        <v>353</v>
      </c>
      <c r="C463" s="28">
        <v>6172</v>
      </c>
      <c r="D463" s="28">
        <v>6172</v>
      </c>
      <c r="E463" s="28">
        <v>0</v>
      </c>
    </row>
    <row r="464" spans="2:5" ht="15">
      <c r="B464" s="56" t="s">
        <v>354</v>
      </c>
      <c r="C464" s="28">
        <v>1160.4000000000001</v>
      </c>
      <c r="D464" s="28">
        <v>1160.4000000000001</v>
      </c>
      <c r="E464" s="28">
        <v>0</v>
      </c>
    </row>
    <row r="465" spans="2:5" ht="15">
      <c r="B465" s="56" t="s">
        <v>355</v>
      </c>
      <c r="C465" s="28">
        <v>1160.4000000000001</v>
      </c>
      <c r="D465" s="28">
        <v>1160.4000000000001</v>
      </c>
      <c r="E465" s="28">
        <v>0</v>
      </c>
    </row>
    <row r="466" spans="2:5" ht="15">
      <c r="B466" s="56" t="s">
        <v>356</v>
      </c>
      <c r="C466" s="28">
        <v>10000</v>
      </c>
      <c r="D466" s="28">
        <v>10000</v>
      </c>
      <c r="E466" s="28">
        <v>0</v>
      </c>
    </row>
    <row r="467" spans="2:5" ht="15">
      <c r="B467" s="56" t="s">
        <v>357</v>
      </c>
      <c r="C467" s="28">
        <v>-1</v>
      </c>
      <c r="D467" s="28">
        <v>-1</v>
      </c>
      <c r="E467" s="28">
        <v>0</v>
      </c>
    </row>
    <row r="468" spans="2:5" ht="15">
      <c r="B468" s="56" t="s">
        <v>358</v>
      </c>
      <c r="C468" s="28">
        <v>28800.01</v>
      </c>
      <c r="D468" s="28">
        <v>28800.01</v>
      </c>
      <c r="E468" s="28">
        <v>0</v>
      </c>
    </row>
    <row r="469" spans="2:5" ht="15">
      <c r="B469" s="56" t="s">
        <v>359</v>
      </c>
      <c r="C469" s="28">
        <v>850596.06</v>
      </c>
      <c r="D469" s="28">
        <v>52994.48</v>
      </c>
      <c r="E469" s="28">
        <v>-797601.58</v>
      </c>
    </row>
    <row r="470" spans="2:5" ht="15">
      <c r="B470" s="56" t="s">
        <v>360</v>
      </c>
      <c r="C470" s="28">
        <v>554372.01</v>
      </c>
      <c r="D470" s="28">
        <v>218622.44</v>
      </c>
      <c r="E470" s="28">
        <v>-335749.57</v>
      </c>
    </row>
    <row r="471" spans="2:5" ht="15">
      <c r="B471" s="56" t="s">
        <v>361</v>
      </c>
      <c r="C471" s="28">
        <v>862913.6</v>
      </c>
      <c r="D471" s="28">
        <v>90749.42</v>
      </c>
      <c r="E471" s="28">
        <v>-772164.18</v>
      </c>
    </row>
    <row r="472" spans="2:5" ht="15">
      <c r="B472" s="56" t="s">
        <v>362</v>
      </c>
      <c r="C472" s="28">
        <v>579958.87</v>
      </c>
      <c r="D472" s="28">
        <v>-15556.43</v>
      </c>
      <c r="E472" s="28">
        <v>-595515.30000000005</v>
      </c>
    </row>
    <row r="473" spans="2:5" ht="15">
      <c r="B473" s="56" t="s">
        <v>363</v>
      </c>
      <c r="C473" s="28">
        <v>43265.31</v>
      </c>
      <c r="D473" s="28">
        <v>-496313.06</v>
      </c>
      <c r="E473" s="28">
        <v>-539578.37</v>
      </c>
    </row>
    <row r="474" spans="2:5" ht="15">
      <c r="B474" s="56" t="s">
        <v>364</v>
      </c>
      <c r="C474" s="28">
        <v>-137231.06</v>
      </c>
      <c r="D474" s="28">
        <v>-29342.63</v>
      </c>
      <c r="E474" s="28">
        <v>107888.43</v>
      </c>
    </row>
    <row r="475" spans="2:5" ht="15">
      <c r="B475" s="56" t="s">
        <v>365</v>
      </c>
      <c r="C475" s="28">
        <v>1176297.82</v>
      </c>
      <c r="D475" s="28">
        <v>190347.72</v>
      </c>
      <c r="E475" s="28">
        <v>-985950.1</v>
      </c>
    </row>
    <row r="476" spans="2:5" ht="15">
      <c r="B476" s="56" t="s">
        <v>366</v>
      </c>
      <c r="C476" s="28">
        <v>50007.93</v>
      </c>
      <c r="D476" s="28">
        <v>1756.1</v>
      </c>
      <c r="E476" s="28">
        <v>-48251.83</v>
      </c>
    </row>
    <row r="477" spans="2:5" ht="15">
      <c r="B477" s="56" t="s">
        <v>367</v>
      </c>
      <c r="C477" s="28">
        <v>0</v>
      </c>
      <c r="D477" s="28">
        <v>1287241.81</v>
      </c>
      <c r="E477" s="28">
        <v>1287241.81</v>
      </c>
    </row>
    <row r="478" spans="2:5" ht="15">
      <c r="B478" s="56" t="s">
        <v>368</v>
      </c>
      <c r="C478" s="28">
        <v>0</v>
      </c>
      <c r="D478" s="28">
        <v>-108936.2</v>
      </c>
      <c r="E478" s="28">
        <v>-108936.2</v>
      </c>
    </row>
    <row r="479" spans="2:5" ht="15">
      <c r="B479" s="56" t="s">
        <v>369</v>
      </c>
      <c r="C479" s="28">
        <v>0</v>
      </c>
      <c r="D479" s="28">
        <v>230566.87</v>
      </c>
      <c r="E479" s="28">
        <v>230566.87</v>
      </c>
    </row>
    <row r="480" spans="2:5" ht="15">
      <c r="B480" s="56" t="s">
        <v>370</v>
      </c>
      <c r="C480" s="28">
        <v>1583655.84</v>
      </c>
      <c r="D480" s="28">
        <v>1731491.73</v>
      </c>
      <c r="E480" s="28">
        <v>147835.89000000001</v>
      </c>
    </row>
    <row r="481" spans="2:5" ht="15">
      <c r="B481" s="56" t="s">
        <v>371</v>
      </c>
      <c r="C481" s="28">
        <v>690447.93</v>
      </c>
      <c r="D481" s="28">
        <v>363595.85</v>
      </c>
      <c r="E481" s="28">
        <v>-326852.08</v>
      </c>
    </row>
    <row r="482" spans="2:5" ht="15">
      <c r="B482" s="56" t="s">
        <v>372</v>
      </c>
      <c r="C482" s="28">
        <v>38840.51</v>
      </c>
      <c r="D482" s="28">
        <v>74575.210000000006</v>
      </c>
      <c r="E482" s="28">
        <v>35734.699999999997</v>
      </c>
    </row>
    <row r="483" spans="2:5" ht="15">
      <c r="B483" s="56" t="s">
        <v>373</v>
      </c>
      <c r="C483" s="28">
        <v>0</v>
      </c>
      <c r="D483" s="28">
        <v>1146.22</v>
      </c>
      <c r="E483" s="28">
        <v>1146.22</v>
      </c>
    </row>
    <row r="484" spans="2:5" ht="15">
      <c r="B484" s="56" t="s">
        <v>374</v>
      </c>
      <c r="C484" s="28">
        <v>0</v>
      </c>
      <c r="D484" s="28">
        <v>333013.26</v>
      </c>
      <c r="E484" s="28">
        <v>333013.26</v>
      </c>
    </row>
    <row r="485" spans="2:5" ht="15">
      <c r="B485" s="56" t="s">
        <v>375</v>
      </c>
      <c r="C485" s="28">
        <v>0</v>
      </c>
      <c r="D485" s="28">
        <v>91977.71</v>
      </c>
      <c r="E485" s="28">
        <v>91977.71</v>
      </c>
    </row>
    <row r="486" spans="2:5" ht="15">
      <c r="B486" s="56" t="s">
        <v>376</v>
      </c>
      <c r="C486" s="28">
        <v>0</v>
      </c>
      <c r="D486" s="28">
        <v>39179.269999999997</v>
      </c>
      <c r="E486" s="28">
        <v>39179.269999999997</v>
      </c>
    </row>
    <row r="487" spans="2:5" ht="15">
      <c r="B487" s="56" t="s">
        <v>377</v>
      </c>
      <c r="C487" s="28">
        <v>0</v>
      </c>
      <c r="D487" s="28">
        <v>-42693.440000000002</v>
      </c>
      <c r="E487" s="28">
        <v>-42693.440000000002</v>
      </c>
    </row>
    <row r="488" spans="2:5" ht="15">
      <c r="B488" s="56" t="s">
        <v>378</v>
      </c>
      <c r="C488" s="28">
        <v>0</v>
      </c>
      <c r="D488" s="28">
        <v>9474.76</v>
      </c>
      <c r="E488" s="28">
        <v>9474.76</v>
      </c>
    </row>
    <row r="489" spans="2:5" ht="15">
      <c r="B489" s="56" t="s">
        <v>379</v>
      </c>
      <c r="C489" s="28">
        <v>1133363.69</v>
      </c>
      <c r="D489" s="28">
        <v>-260.77</v>
      </c>
      <c r="E489" s="28">
        <v>-1133624.46</v>
      </c>
    </row>
    <row r="490" spans="2:5" ht="15">
      <c r="B490" s="56" t="s">
        <v>380</v>
      </c>
      <c r="C490" s="44">
        <v>5231829.0999999996</v>
      </c>
      <c r="D490" s="28">
        <v>1675498.33</v>
      </c>
      <c r="E490" s="28">
        <v>-3556330.77</v>
      </c>
    </row>
    <row r="491" spans="2:5" ht="15">
      <c r="B491" s="56" t="s">
        <v>381</v>
      </c>
      <c r="C491" s="44">
        <v>5365506.2</v>
      </c>
      <c r="D491" s="28">
        <v>3794469.74</v>
      </c>
      <c r="E491" s="28">
        <v>-1571036.46</v>
      </c>
    </row>
    <row r="492" spans="2:5" ht="15">
      <c r="B492" s="56" t="s">
        <v>25</v>
      </c>
      <c r="C492" s="44">
        <v>0</v>
      </c>
      <c r="D492" s="28">
        <v>492913.35</v>
      </c>
      <c r="E492" s="28">
        <v>492913.35</v>
      </c>
    </row>
    <row r="493" spans="2:5" ht="15">
      <c r="B493" s="56" t="s">
        <v>26</v>
      </c>
      <c r="C493" s="44">
        <v>0</v>
      </c>
      <c r="D493" s="28">
        <v>2271533.67</v>
      </c>
      <c r="E493" s="28">
        <v>2271533.67</v>
      </c>
    </row>
    <row r="494" spans="2:5" ht="15">
      <c r="B494" s="56" t="s">
        <v>27</v>
      </c>
      <c r="C494" s="44">
        <v>0</v>
      </c>
      <c r="D494" s="28">
        <v>2588480.41</v>
      </c>
      <c r="E494" s="28">
        <v>2588480.41</v>
      </c>
    </row>
    <row r="495" spans="2:5" ht="15">
      <c r="B495" s="56" t="s">
        <v>28</v>
      </c>
      <c r="C495" s="44">
        <v>0</v>
      </c>
      <c r="D495" s="28">
        <v>1111.49</v>
      </c>
      <c r="E495" s="28">
        <v>1111.49</v>
      </c>
    </row>
    <row r="496" spans="2:5" ht="15">
      <c r="B496" s="109" t="s">
        <v>382</v>
      </c>
      <c r="C496" s="28">
        <v>0</v>
      </c>
      <c r="D496" s="28">
        <v>126793.99</v>
      </c>
      <c r="E496" s="28">
        <v>126793.99</v>
      </c>
    </row>
    <row r="497" spans="2:5">
      <c r="C497" s="110">
        <f>SUM(C447:C496)</f>
        <v>20253858.709999997</v>
      </c>
      <c r="D497" s="110">
        <f t="shared" ref="D497:E497" si="5">SUM(D447:D496)</f>
        <v>27171163.970000003</v>
      </c>
      <c r="E497" s="110">
        <f t="shared" si="5"/>
        <v>6917305.2600000007</v>
      </c>
    </row>
    <row r="498" spans="2:5" ht="21.75" customHeight="1"/>
    <row r="500" spans="2:5">
      <c r="B500" s="92" t="s">
        <v>383</v>
      </c>
      <c r="C500" s="93" t="s">
        <v>79</v>
      </c>
      <c r="D500" s="24" t="s">
        <v>384</v>
      </c>
      <c r="E500" s="7"/>
    </row>
    <row r="501" spans="2:5" ht="24" customHeight="1">
      <c r="B501" s="25" t="s">
        <v>385</v>
      </c>
      <c r="C501" s="101"/>
      <c r="D501" s="26"/>
      <c r="E501" s="42"/>
    </row>
    <row r="502" spans="2:5">
      <c r="B502" s="27"/>
      <c r="C502" s="44"/>
      <c r="D502" s="28"/>
      <c r="E502" s="42"/>
    </row>
    <row r="503" spans="2:5">
      <c r="B503" s="27" t="s">
        <v>386</v>
      </c>
      <c r="C503" s="44"/>
      <c r="D503" s="28"/>
      <c r="E503" s="42"/>
    </row>
    <row r="504" spans="2:5">
      <c r="B504" s="27" t="s">
        <v>82</v>
      </c>
      <c r="C504" s="44">
        <v>3782171.34</v>
      </c>
      <c r="D504" s="28"/>
      <c r="E504" s="42"/>
    </row>
    <row r="505" spans="2:5">
      <c r="B505" s="27" t="s">
        <v>83</v>
      </c>
      <c r="C505" s="44"/>
      <c r="D505" s="28"/>
      <c r="E505" s="42"/>
    </row>
    <row r="506" spans="2:5">
      <c r="B506" s="27"/>
      <c r="C506" s="44"/>
      <c r="D506" s="28"/>
      <c r="E506" s="42"/>
    </row>
    <row r="507" spans="2:5">
      <c r="B507" s="27" t="s">
        <v>84</v>
      </c>
      <c r="C507" s="44"/>
      <c r="D507" s="28"/>
      <c r="E507" s="42"/>
    </row>
    <row r="508" spans="2:5">
      <c r="B508" s="27" t="s">
        <v>85</v>
      </c>
      <c r="C508" s="44">
        <v>283572.67</v>
      </c>
      <c r="D508" s="28"/>
      <c r="E508" s="42"/>
    </row>
    <row r="509" spans="2:5">
      <c r="B509" s="27" t="s">
        <v>87</v>
      </c>
      <c r="C509" s="44">
        <v>462451.6</v>
      </c>
      <c r="D509" s="28"/>
      <c r="E509" s="42"/>
    </row>
    <row r="510" spans="2:5">
      <c r="B510" s="27" t="s">
        <v>88</v>
      </c>
      <c r="C510" s="44">
        <v>28740</v>
      </c>
      <c r="D510" s="28"/>
      <c r="E510" s="42"/>
    </row>
    <row r="511" spans="2:5">
      <c r="B511" s="27" t="s">
        <v>89</v>
      </c>
      <c r="C511" s="44">
        <v>402055.96</v>
      </c>
      <c r="D511" s="28"/>
      <c r="E511" s="42"/>
    </row>
    <row r="512" spans="2:5">
      <c r="B512" s="27" t="s">
        <v>91</v>
      </c>
      <c r="C512" s="44">
        <v>19720</v>
      </c>
      <c r="D512" s="28"/>
      <c r="E512" s="42"/>
    </row>
    <row r="513" spans="2:7">
      <c r="B513" s="27" t="s">
        <v>92</v>
      </c>
      <c r="C513" s="44">
        <v>923334</v>
      </c>
      <c r="D513" s="28"/>
      <c r="E513" s="42"/>
    </row>
    <row r="514" spans="2:7">
      <c r="B514" s="27" t="s">
        <v>93</v>
      </c>
      <c r="C514" s="44">
        <v>245384.71</v>
      </c>
      <c r="D514" s="28"/>
      <c r="E514" s="42"/>
    </row>
    <row r="515" spans="2:7">
      <c r="B515" s="27" t="s">
        <v>95</v>
      </c>
      <c r="C515" s="44">
        <v>2978782</v>
      </c>
      <c r="D515" s="28"/>
      <c r="E515" s="42"/>
    </row>
    <row r="516" spans="2:7">
      <c r="B516" s="27" t="s">
        <v>98</v>
      </c>
      <c r="C516" s="44">
        <v>898500</v>
      </c>
      <c r="D516" s="28"/>
      <c r="E516" s="42"/>
    </row>
    <row r="517" spans="2:7">
      <c r="B517" s="27" t="s">
        <v>387</v>
      </c>
      <c r="C517" s="44">
        <v>30133</v>
      </c>
      <c r="D517" s="28"/>
      <c r="E517" s="42"/>
    </row>
    <row r="518" spans="2:7">
      <c r="B518" s="27" t="s">
        <v>101</v>
      </c>
      <c r="C518" s="44">
        <v>455136.76</v>
      </c>
      <c r="D518" s="28"/>
      <c r="E518" s="42"/>
    </row>
    <row r="519" spans="2:7">
      <c r="B519" s="27" t="s">
        <v>102</v>
      </c>
      <c r="C519" s="44">
        <v>571264.23</v>
      </c>
      <c r="D519" s="28"/>
      <c r="E519" s="42"/>
    </row>
    <row r="520" spans="2:7">
      <c r="B520" s="27"/>
      <c r="C520" s="44"/>
      <c r="D520" s="28"/>
      <c r="E520" s="42"/>
      <c r="F520" s="7"/>
      <c r="G520" s="7"/>
    </row>
    <row r="521" spans="2:7">
      <c r="B521" s="30" t="s">
        <v>126</v>
      </c>
      <c r="C521" s="47"/>
      <c r="D521" s="31"/>
      <c r="E521" s="42"/>
      <c r="F521" s="7"/>
      <c r="G521" s="7"/>
    </row>
    <row r="522" spans="2:7">
      <c r="C522" s="61">
        <f>SUM(C503:C519)</f>
        <v>11081246.27</v>
      </c>
      <c r="D522" s="24"/>
      <c r="E522" s="7"/>
      <c r="F522" s="7"/>
      <c r="G522" s="7"/>
    </row>
    <row r="523" spans="2:7" ht="18" customHeight="1">
      <c r="F523" s="7"/>
      <c r="G523" s="7"/>
    </row>
    <row r="524" spans="2:7" ht="15">
      <c r="B524" t="s">
        <v>388</v>
      </c>
      <c r="F524" s="7"/>
      <c r="G524" s="7"/>
    </row>
    <row r="525" spans="2:7">
      <c r="F525" s="7"/>
      <c r="G525" s="7"/>
    </row>
    <row r="526" spans="2:7">
      <c r="F526" s="7"/>
      <c r="G526" s="7"/>
    </row>
    <row r="527" spans="2:7">
      <c r="B527" s="17" t="s">
        <v>389</v>
      </c>
      <c r="F527" s="7"/>
      <c r="G527" s="7"/>
    </row>
    <row r="528" spans="2:7">
      <c r="B528" s="17" t="s">
        <v>390</v>
      </c>
      <c r="F528" s="7"/>
      <c r="G528" s="7"/>
    </row>
    <row r="529" spans="2:7" ht="12" customHeight="1">
      <c r="B529" s="111"/>
      <c r="C529" s="111"/>
      <c r="D529" s="111"/>
      <c r="E529" s="111"/>
      <c r="F529" s="7"/>
      <c r="G529" s="7"/>
    </row>
    <row r="530" spans="2:7">
      <c r="B530" s="112"/>
      <c r="C530" s="112"/>
      <c r="D530" s="112"/>
      <c r="E530" s="112"/>
      <c r="F530" s="7"/>
      <c r="G530" s="7"/>
    </row>
    <row r="531" spans="2:7">
      <c r="B531" s="113" t="s">
        <v>391</v>
      </c>
      <c r="C531" s="114"/>
      <c r="D531" s="114"/>
      <c r="E531" s="115"/>
      <c r="F531" s="7"/>
      <c r="G531" s="7"/>
    </row>
    <row r="532" spans="2:7">
      <c r="B532" s="116" t="s">
        <v>392</v>
      </c>
      <c r="C532" s="117"/>
      <c r="D532" s="117"/>
      <c r="E532" s="118"/>
      <c r="F532" s="7"/>
      <c r="G532" s="119"/>
    </row>
    <row r="533" spans="2:7">
      <c r="B533" s="120" t="s">
        <v>393</v>
      </c>
      <c r="C533" s="121"/>
      <c r="D533" s="121"/>
      <c r="E533" s="122"/>
      <c r="F533" s="7"/>
      <c r="G533" s="119"/>
    </row>
    <row r="534" spans="2:7">
      <c r="B534" s="123" t="s">
        <v>394</v>
      </c>
      <c r="C534" s="124"/>
      <c r="E534" s="125">
        <v>60480713.729999997</v>
      </c>
      <c r="F534" s="7"/>
      <c r="G534" s="119"/>
    </row>
    <row r="535" spans="2:7">
      <c r="B535" s="126"/>
      <c r="C535" s="126"/>
      <c r="D535" s="7"/>
      <c r="F535" s="7"/>
      <c r="G535" s="119"/>
    </row>
    <row r="536" spans="2:7">
      <c r="B536" s="127" t="s">
        <v>395</v>
      </c>
      <c r="C536" s="127"/>
      <c r="D536" s="128"/>
      <c r="E536" s="125"/>
      <c r="F536" s="7"/>
      <c r="G536" s="7"/>
    </row>
    <row r="537" spans="2:7">
      <c r="B537" s="129" t="s">
        <v>396</v>
      </c>
      <c r="C537" s="129"/>
      <c r="D537" s="130" t="s">
        <v>397</v>
      </c>
      <c r="E537" s="131"/>
      <c r="F537" s="7"/>
      <c r="G537" s="7"/>
    </row>
    <row r="538" spans="2:7">
      <c r="B538" s="129" t="s">
        <v>398</v>
      </c>
      <c r="C538" s="129"/>
      <c r="D538" s="130" t="s">
        <v>397</v>
      </c>
      <c r="E538" s="131"/>
      <c r="F538" s="7"/>
      <c r="G538" s="7"/>
    </row>
    <row r="539" spans="2:7">
      <c r="B539" s="129" t="s">
        <v>399</v>
      </c>
      <c r="C539" s="129"/>
      <c r="D539" s="130" t="s">
        <v>397</v>
      </c>
      <c r="E539" s="131"/>
      <c r="F539" s="7"/>
      <c r="G539" s="7"/>
    </row>
    <row r="540" spans="2:7">
      <c r="B540" s="129" t="s">
        <v>400</v>
      </c>
      <c r="C540" s="129"/>
      <c r="D540" s="130" t="s">
        <v>397</v>
      </c>
      <c r="E540" s="131"/>
      <c r="F540" s="7"/>
      <c r="G540" s="7"/>
    </row>
    <row r="541" spans="2:7">
      <c r="B541" s="132" t="s">
        <v>401</v>
      </c>
      <c r="C541" s="133"/>
      <c r="D541" s="130">
        <v>0</v>
      </c>
      <c r="E541" s="131"/>
      <c r="F541" s="7"/>
      <c r="G541" s="7"/>
    </row>
    <row r="542" spans="2:7">
      <c r="B542" s="126"/>
      <c r="C542" s="126"/>
      <c r="D542" s="7"/>
      <c r="F542" s="7"/>
      <c r="G542" s="7"/>
    </row>
    <row r="543" spans="2:7">
      <c r="B543" s="127" t="s">
        <v>402</v>
      </c>
      <c r="C543" s="127"/>
      <c r="D543" s="128"/>
      <c r="E543" s="134">
        <v>10223538.26</v>
      </c>
      <c r="F543" s="7"/>
      <c r="G543" s="7"/>
    </row>
    <row r="544" spans="2:7">
      <c r="B544" s="129" t="s">
        <v>403</v>
      </c>
      <c r="C544" s="129"/>
      <c r="D544" s="130" t="s">
        <v>397</v>
      </c>
      <c r="E544" s="131"/>
      <c r="F544" s="7"/>
      <c r="G544" s="7"/>
    </row>
    <row r="545" spans="2:7">
      <c r="B545" s="129" t="s">
        <v>404</v>
      </c>
      <c r="C545" s="129"/>
      <c r="D545" s="130" t="s">
        <v>397</v>
      </c>
      <c r="E545" s="131"/>
      <c r="F545" s="7"/>
      <c r="G545" s="7"/>
    </row>
    <row r="546" spans="2:7">
      <c r="B546" s="129" t="s">
        <v>405</v>
      </c>
      <c r="C546" s="129"/>
      <c r="D546" s="130" t="s">
        <v>397</v>
      </c>
      <c r="E546" s="131"/>
      <c r="F546" s="7"/>
      <c r="G546" s="7"/>
    </row>
    <row r="547" spans="2:7">
      <c r="B547" s="135" t="s">
        <v>406</v>
      </c>
      <c r="C547" s="136"/>
      <c r="D547" s="137"/>
      <c r="E547" s="138"/>
      <c r="F547" s="7"/>
      <c r="G547" s="7"/>
    </row>
    <row r="548" spans="2:7">
      <c r="B548" s="126"/>
      <c r="C548" s="126"/>
      <c r="D548" s="139">
        <v>8831523.3699999992</v>
      </c>
      <c r="F548" s="7"/>
      <c r="G548" s="7"/>
    </row>
    <row r="549" spans="2:7">
      <c r="B549" s="140" t="s">
        <v>407</v>
      </c>
      <c r="C549" s="140"/>
      <c r="E549" s="141">
        <f>+E534+E536-E543</f>
        <v>50257175.469999999</v>
      </c>
      <c r="F549" s="7"/>
      <c r="G549" s="119"/>
    </row>
    <row r="550" spans="2:7">
      <c r="B550" s="112"/>
      <c r="C550" s="112"/>
      <c r="D550" s="112"/>
      <c r="E550" s="112"/>
      <c r="F550" s="7"/>
      <c r="G550" s="7"/>
    </row>
    <row r="551" spans="2:7">
      <c r="B551" s="112"/>
      <c r="C551" s="112"/>
      <c r="D551" s="112"/>
      <c r="E551" s="112"/>
      <c r="F551" s="7"/>
      <c r="G551" s="7"/>
    </row>
    <row r="552" spans="2:7">
      <c r="B552" s="113" t="s">
        <v>408</v>
      </c>
      <c r="C552" s="114"/>
      <c r="D552" s="114"/>
      <c r="E552" s="115"/>
      <c r="F552" s="7"/>
      <c r="G552" s="7"/>
    </row>
    <row r="553" spans="2:7">
      <c r="B553" s="116" t="s">
        <v>392</v>
      </c>
      <c r="C553" s="117"/>
      <c r="D553" s="117"/>
      <c r="E553" s="118"/>
      <c r="F553" s="7"/>
      <c r="G553" s="7"/>
    </row>
    <row r="554" spans="2:7">
      <c r="B554" s="120" t="s">
        <v>393</v>
      </c>
      <c r="C554" s="121"/>
      <c r="D554" s="121"/>
      <c r="E554" s="122"/>
      <c r="F554" s="7"/>
      <c r="G554" s="7"/>
    </row>
    <row r="555" spans="2:7">
      <c r="B555" s="123" t="s">
        <v>409</v>
      </c>
      <c r="C555" s="124"/>
      <c r="E555" s="142"/>
      <c r="F555" s="7"/>
      <c r="G555" s="7"/>
    </row>
    <row r="556" spans="2:7">
      <c r="B556" s="126"/>
      <c r="C556" s="126"/>
      <c r="F556" s="7"/>
      <c r="G556" s="7"/>
    </row>
    <row r="557" spans="2:7">
      <c r="B557" s="143" t="s">
        <v>410</v>
      </c>
      <c r="C557" s="143"/>
      <c r="D557" s="128"/>
      <c r="E557" s="144">
        <f>SUM(D557:D574)</f>
        <v>0</v>
      </c>
      <c r="F557" s="7"/>
      <c r="G557" s="7"/>
    </row>
    <row r="558" spans="2:7">
      <c r="B558" s="129" t="s">
        <v>411</v>
      </c>
      <c r="C558" s="129"/>
      <c r="D558" s="130">
        <v>0</v>
      </c>
      <c r="E558" s="145"/>
      <c r="F558" s="7"/>
      <c r="G558" s="7"/>
    </row>
    <row r="559" spans="2:7">
      <c r="B559" s="129" t="s">
        <v>412</v>
      </c>
      <c r="C559" s="129"/>
      <c r="D559" s="130">
        <v>0</v>
      </c>
      <c r="E559" s="145"/>
      <c r="F559" s="7"/>
      <c r="G559" s="7"/>
    </row>
    <row r="560" spans="2:7">
      <c r="B560" s="129" t="s">
        <v>413</v>
      </c>
      <c r="C560" s="129"/>
      <c r="D560" s="130">
        <v>0</v>
      </c>
      <c r="E560" s="145"/>
      <c r="F560" s="7"/>
      <c r="G560" s="7"/>
    </row>
    <row r="561" spans="2:8">
      <c r="B561" s="129" t="s">
        <v>414</v>
      </c>
      <c r="C561" s="129"/>
      <c r="D561" s="130">
        <v>0</v>
      </c>
      <c r="E561" s="145"/>
      <c r="F561" s="7"/>
      <c r="G561" s="7"/>
    </row>
    <row r="562" spans="2:8">
      <c r="B562" s="129" t="s">
        <v>415</v>
      </c>
      <c r="C562" s="129"/>
      <c r="D562" s="130">
        <v>0</v>
      </c>
      <c r="E562" s="145"/>
      <c r="F562" s="7"/>
      <c r="G562" s="119"/>
    </row>
    <row r="563" spans="2:8">
      <c r="B563" s="129" t="s">
        <v>416</v>
      </c>
      <c r="C563" s="129"/>
      <c r="D563" s="130">
        <v>0</v>
      </c>
      <c r="E563" s="145"/>
      <c r="F563" s="7"/>
      <c r="G563" s="7"/>
    </row>
    <row r="564" spans="2:8">
      <c r="B564" s="129" t="s">
        <v>417</v>
      </c>
      <c r="C564" s="129"/>
      <c r="D564" s="130">
        <v>0</v>
      </c>
      <c r="E564" s="145"/>
      <c r="F564" s="7"/>
      <c r="G564" s="119"/>
    </row>
    <row r="565" spans="2:8">
      <c r="B565" s="129" t="s">
        <v>418</v>
      </c>
      <c r="C565" s="129"/>
      <c r="D565" s="130">
        <v>0</v>
      </c>
      <c r="E565" s="145"/>
      <c r="F565" s="7"/>
      <c r="G565" s="7"/>
    </row>
    <row r="566" spans="2:8">
      <c r="B566" s="129" t="s">
        <v>419</v>
      </c>
      <c r="C566" s="129"/>
      <c r="D566" s="130">
        <v>0</v>
      </c>
      <c r="E566" s="145"/>
      <c r="F566" s="7"/>
      <c r="G566" s="119"/>
    </row>
    <row r="567" spans="2:8">
      <c r="B567" s="129" t="s">
        <v>420</v>
      </c>
      <c r="C567" s="129"/>
      <c r="D567" s="130">
        <v>0</v>
      </c>
      <c r="E567" s="145"/>
      <c r="F567" s="7"/>
      <c r="G567" s="119"/>
    </row>
    <row r="568" spans="2:8">
      <c r="B568" s="129" t="s">
        <v>421</v>
      </c>
      <c r="C568" s="129"/>
      <c r="D568" s="130">
        <v>0</v>
      </c>
      <c r="E568" s="145"/>
      <c r="F568" s="7"/>
      <c r="G568" s="119"/>
    </row>
    <row r="569" spans="2:8">
      <c r="B569" s="129" t="s">
        <v>422</v>
      </c>
      <c r="C569" s="129"/>
      <c r="D569" s="130">
        <v>0</v>
      </c>
      <c r="E569" s="145"/>
      <c r="F569" s="7"/>
      <c r="G569" s="119"/>
      <c r="H569" s="146"/>
    </row>
    <row r="570" spans="2:8">
      <c r="B570" s="129" t="s">
        <v>423</v>
      </c>
      <c r="C570" s="129"/>
      <c r="D570" s="130">
        <v>0</v>
      </c>
      <c r="E570" s="145"/>
      <c r="F570" s="7"/>
      <c r="G570" s="147"/>
      <c r="H570" s="146"/>
    </row>
    <row r="571" spans="2:8">
      <c r="B571" s="129" t="s">
        <v>424</v>
      </c>
      <c r="C571" s="129"/>
      <c r="D571" s="130">
        <v>0</v>
      </c>
      <c r="E571" s="145"/>
      <c r="F571" s="7"/>
      <c r="G571" s="7"/>
    </row>
    <row r="572" spans="2:8">
      <c r="B572" s="129" t="s">
        <v>425</v>
      </c>
      <c r="C572" s="129"/>
      <c r="D572" s="130">
        <v>0</v>
      </c>
      <c r="E572" s="145"/>
      <c r="F572" s="7"/>
      <c r="G572" s="7"/>
    </row>
    <row r="573" spans="2:8">
      <c r="B573" s="129" t="s">
        <v>426</v>
      </c>
      <c r="C573" s="129"/>
      <c r="D573" s="130">
        <v>0</v>
      </c>
      <c r="E573" s="145"/>
      <c r="F573" s="7"/>
      <c r="G573" s="7"/>
    </row>
    <row r="574" spans="2:8" ht="12.75" customHeight="1">
      <c r="B574" s="148" t="s">
        <v>427</v>
      </c>
      <c r="C574" s="149"/>
      <c r="D574" s="130">
        <v>0</v>
      </c>
      <c r="E574" s="145"/>
      <c r="F574" s="7"/>
      <c r="G574" s="7"/>
    </row>
    <row r="575" spans="2:8">
      <c r="B575" s="126"/>
      <c r="C575" s="126"/>
      <c r="F575" s="7"/>
      <c r="G575" s="7"/>
    </row>
    <row r="576" spans="2:8">
      <c r="B576" s="143" t="s">
        <v>428</v>
      </c>
      <c r="C576" s="143"/>
      <c r="D576" s="128"/>
      <c r="E576" s="144">
        <f>SUM(D577:D583)</f>
        <v>1338841.28</v>
      </c>
      <c r="F576" s="7"/>
      <c r="G576" s="7"/>
    </row>
    <row r="577" spans="2:7">
      <c r="B577" s="129" t="s">
        <v>429</v>
      </c>
      <c r="C577" s="129"/>
      <c r="D577" s="130">
        <v>1338840.6100000001</v>
      </c>
      <c r="E577" s="145"/>
      <c r="F577" s="7"/>
      <c r="G577" s="7"/>
    </row>
    <row r="578" spans="2:7">
      <c r="B578" s="129" t="s">
        <v>430</v>
      </c>
      <c r="C578" s="129"/>
      <c r="D578" s="130">
        <v>0</v>
      </c>
      <c r="E578" s="145"/>
      <c r="F578" s="7"/>
      <c r="G578" s="7"/>
    </row>
    <row r="579" spans="2:7">
      <c r="B579" s="129" t="s">
        <v>431</v>
      </c>
      <c r="C579" s="129"/>
      <c r="D579" s="130">
        <v>0</v>
      </c>
      <c r="E579" s="145"/>
      <c r="F579" s="7"/>
      <c r="G579" s="7"/>
    </row>
    <row r="580" spans="2:7">
      <c r="B580" s="129" t="s">
        <v>432</v>
      </c>
      <c r="C580" s="129"/>
      <c r="D580" s="130">
        <v>0</v>
      </c>
      <c r="E580" s="145"/>
      <c r="F580" s="7"/>
      <c r="G580" s="7"/>
    </row>
    <row r="581" spans="2:7">
      <c r="B581" s="129" t="s">
        <v>433</v>
      </c>
      <c r="C581" s="129"/>
      <c r="D581" s="130">
        <v>0</v>
      </c>
      <c r="E581" s="145"/>
      <c r="F581" s="7"/>
      <c r="G581" s="7"/>
    </row>
    <row r="582" spans="2:7">
      <c r="B582" s="129" t="s">
        <v>434</v>
      </c>
      <c r="C582" s="129"/>
      <c r="D582" s="130">
        <v>0.67</v>
      </c>
      <c r="E582" s="145"/>
      <c r="F582" s="7"/>
      <c r="G582" s="7"/>
    </row>
    <row r="583" spans="2:7">
      <c r="B583" s="148" t="s">
        <v>435</v>
      </c>
      <c r="C583" s="149"/>
      <c r="D583" s="130">
        <v>0</v>
      </c>
      <c r="E583" s="145"/>
      <c r="F583" s="7"/>
      <c r="G583" s="7"/>
    </row>
    <row r="584" spans="2:7">
      <c r="B584" s="126"/>
      <c r="C584" s="126"/>
      <c r="F584" s="7"/>
      <c r="G584" s="7"/>
    </row>
    <row r="585" spans="2:7">
      <c r="B585" s="140" t="s">
        <v>436</v>
      </c>
      <c r="E585" s="141">
        <f>+E555-E557+E576</f>
        <v>1338841.28</v>
      </c>
      <c r="F585" s="119"/>
      <c r="G585" s="119"/>
    </row>
    <row r="586" spans="2:7">
      <c r="F586" s="150"/>
      <c r="G586" s="7"/>
    </row>
    <row r="587" spans="2:7">
      <c r="F587" s="7"/>
      <c r="G587" s="7"/>
    </row>
    <row r="588" spans="2:7">
      <c r="F588" s="151"/>
      <c r="G588" s="7"/>
    </row>
    <row r="589" spans="2:7">
      <c r="F589" s="151"/>
      <c r="G589" s="7"/>
    </row>
    <row r="590" spans="2:7">
      <c r="F590" s="7"/>
      <c r="G590" s="7"/>
    </row>
    <row r="591" spans="2:7">
      <c r="B591" s="152" t="s">
        <v>437</v>
      </c>
      <c r="C591" s="152"/>
      <c r="D591" s="152"/>
      <c r="E591" s="152"/>
      <c r="F591" s="152"/>
      <c r="G591" s="7"/>
    </row>
    <row r="592" spans="2:7">
      <c r="B592" s="152"/>
      <c r="C592" s="152"/>
      <c r="D592" s="152"/>
      <c r="E592" s="152"/>
      <c r="F592" s="152"/>
      <c r="G592" s="7"/>
    </row>
    <row r="593" spans="2:7">
      <c r="B593" s="152"/>
      <c r="C593" s="152"/>
      <c r="D593" s="152"/>
      <c r="E593" s="152"/>
      <c r="F593" s="152"/>
      <c r="G593" s="7"/>
    </row>
    <row r="594" spans="2:7">
      <c r="B594" s="64" t="s">
        <v>438</v>
      </c>
      <c r="C594" s="65" t="s">
        <v>77</v>
      </c>
      <c r="D594" s="90" t="s">
        <v>78</v>
      </c>
      <c r="E594" s="90" t="s">
        <v>79</v>
      </c>
      <c r="F594" s="7"/>
      <c r="G594" s="7"/>
    </row>
    <row r="595" spans="2:7" ht="21" customHeight="1">
      <c r="B595" s="25" t="s">
        <v>439</v>
      </c>
      <c r="C595" s="153">
        <v>0</v>
      </c>
      <c r="D595" s="101"/>
      <c r="E595" s="101"/>
      <c r="F595" s="7"/>
      <c r="G595" s="7"/>
    </row>
    <row r="596" spans="2:7">
      <c r="B596" s="154" t="s">
        <v>440</v>
      </c>
      <c r="C596" s="155">
        <f>SUM(C597:C602)</f>
        <v>0</v>
      </c>
      <c r="D596" s="155">
        <f>SUM(D597:D602)</f>
        <v>0</v>
      </c>
      <c r="E596" s="156">
        <f>SUM(E597:E602)</f>
        <v>0</v>
      </c>
      <c r="F596" s="7"/>
      <c r="G596" s="7"/>
    </row>
    <row r="597" spans="2:7">
      <c r="B597" s="157" t="s">
        <v>441</v>
      </c>
      <c r="C597" s="155">
        <v>0</v>
      </c>
      <c r="D597" s="155">
        <v>0</v>
      </c>
      <c r="E597" s="156">
        <v>0</v>
      </c>
      <c r="F597" s="7"/>
      <c r="G597" s="7"/>
    </row>
    <row r="598" spans="2:7">
      <c r="B598" s="157" t="s">
        <v>442</v>
      </c>
      <c r="C598" s="155">
        <v>0</v>
      </c>
      <c r="D598" s="155">
        <v>0</v>
      </c>
      <c r="E598" s="156">
        <v>0</v>
      </c>
      <c r="F598" s="7"/>
      <c r="G598" s="7"/>
    </row>
    <row r="599" spans="2:7">
      <c r="B599" s="157" t="s">
        <v>443</v>
      </c>
      <c r="C599" s="155">
        <v>0</v>
      </c>
      <c r="D599" s="155">
        <v>0</v>
      </c>
      <c r="E599" s="156">
        <v>0</v>
      </c>
      <c r="F599" s="7"/>
      <c r="G599" s="7"/>
    </row>
    <row r="600" spans="2:7">
      <c r="B600" s="157" t="s">
        <v>444</v>
      </c>
      <c r="C600" s="155">
        <v>0</v>
      </c>
      <c r="D600" s="155">
        <v>0</v>
      </c>
      <c r="E600" s="156">
        <v>0</v>
      </c>
      <c r="F600" s="7"/>
      <c r="G600" s="7"/>
    </row>
    <row r="601" spans="2:7">
      <c r="B601" s="157" t="s">
        <v>445</v>
      </c>
      <c r="C601" s="155">
        <v>0</v>
      </c>
      <c r="D601" s="155">
        <v>0</v>
      </c>
      <c r="E601" s="156">
        <v>0</v>
      </c>
      <c r="F601" s="7"/>
      <c r="G601" s="7"/>
    </row>
    <row r="602" spans="2:7">
      <c r="B602" s="157" t="s">
        <v>446</v>
      </c>
      <c r="C602" s="155">
        <v>0</v>
      </c>
      <c r="D602" s="155">
        <v>0</v>
      </c>
      <c r="E602" s="156">
        <v>0</v>
      </c>
      <c r="F602" s="7"/>
      <c r="G602" s="7"/>
    </row>
    <row r="603" spans="2:7">
      <c r="B603" s="154" t="s">
        <v>447</v>
      </c>
      <c r="C603" s="155">
        <f>SUM(C604:C609)</f>
        <v>0</v>
      </c>
      <c r="D603" s="155">
        <f>SUM(D604:D609)</f>
        <v>0</v>
      </c>
      <c r="E603" s="156">
        <f>SUM(E604:E609)</f>
        <v>0</v>
      </c>
      <c r="F603" s="7"/>
      <c r="G603" s="7"/>
    </row>
    <row r="604" spans="2:7">
      <c r="B604" s="157" t="s">
        <v>448</v>
      </c>
      <c r="C604" s="155">
        <v>0</v>
      </c>
      <c r="D604" s="155">
        <v>0</v>
      </c>
      <c r="E604" s="156">
        <v>0</v>
      </c>
      <c r="F604" s="7"/>
      <c r="G604" s="7"/>
    </row>
    <row r="605" spans="2:7">
      <c r="B605" s="157" t="s">
        <v>449</v>
      </c>
      <c r="C605" s="155">
        <v>0</v>
      </c>
      <c r="D605" s="155">
        <v>0</v>
      </c>
      <c r="E605" s="156">
        <v>0</v>
      </c>
      <c r="F605" s="7"/>
      <c r="G605" s="7"/>
    </row>
    <row r="606" spans="2:7">
      <c r="B606" s="157" t="s">
        <v>450</v>
      </c>
      <c r="C606" s="156">
        <v>0</v>
      </c>
      <c r="D606" s="156">
        <v>0</v>
      </c>
      <c r="E606" s="156">
        <v>0</v>
      </c>
      <c r="F606" s="7"/>
      <c r="G606" s="7"/>
    </row>
    <row r="607" spans="2:7">
      <c r="B607" s="157" t="s">
        <v>451</v>
      </c>
      <c r="C607" s="156">
        <v>0</v>
      </c>
      <c r="D607" s="156">
        <v>0</v>
      </c>
      <c r="E607" s="156">
        <v>0</v>
      </c>
      <c r="F607" s="7"/>
      <c r="G607" s="7"/>
    </row>
    <row r="608" spans="2:7">
      <c r="B608" s="157" t="s">
        <v>452</v>
      </c>
      <c r="C608" s="156">
        <v>0</v>
      </c>
      <c r="D608" s="156">
        <v>0</v>
      </c>
      <c r="E608" s="156">
        <v>0</v>
      </c>
      <c r="F608" s="7"/>
      <c r="G608" s="7"/>
    </row>
    <row r="609" spans="2:7">
      <c r="B609" s="157" t="s">
        <v>453</v>
      </c>
      <c r="C609" s="156">
        <v>0</v>
      </c>
      <c r="D609" s="156">
        <v>0</v>
      </c>
      <c r="E609" s="156">
        <v>0</v>
      </c>
      <c r="F609" s="7"/>
      <c r="G609" s="7"/>
    </row>
    <row r="610" spans="2:7">
      <c r="B610" s="154" t="s">
        <v>454</v>
      </c>
      <c r="C610" s="156">
        <f>SUM(C611:C616)</f>
        <v>0</v>
      </c>
      <c r="D610" s="156">
        <f t="shared" ref="D610:E610" si="6">SUM(D611:D616)</f>
        <v>0</v>
      </c>
      <c r="E610" s="156">
        <f t="shared" si="6"/>
        <v>0</v>
      </c>
      <c r="F610" s="7"/>
      <c r="G610" s="7"/>
    </row>
    <row r="611" spans="2:7">
      <c r="B611" s="157" t="s">
        <v>455</v>
      </c>
      <c r="C611" s="156">
        <v>0</v>
      </c>
      <c r="D611" s="156">
        <v>0</v>
      </c>
      <c r="E611" s="156">
        <v>0</v>
      </c>
      <c r="F611" s="7"/>
      <c r="G611" s="7"/>
    </row>
    <row r="612" spans="2:7">
      <c r="B612" s="157" t="s">
        <v>456</v>
      </c>
      <c r="C612" s="156">
        <v>0</v>
      </c>
      <c r="D612" s="156">
        <v>0</v>
      </c>
      <c r="E612" s="156">
        <v>0</v>
      </c>
      <c r="F612" s="7"/>
      <c r="G612" s="7"/>
    </row>
    <row r="613" spans="2:7">
      <c r="B613" s="157" t="s">
        <v>457</v>
      </c>
      <c r="C613" s="156">
        <v>0</v>
      </c>
      <c r="D613" s="156">
        <v>0</v>
      </c>
      <c r="E613" s="156">
        <v>0</v>
      </c>
      <c r="F613" s="7"/>
      <c r="G613" s="7"/>
    </row>
    <row r="614" spans="2:7">
      <c r="B614" s="157" t="s">
        <v>458</v>
      </c>
      <c r="C614" s="156">
        <v>0</v>
      </c>
      <c r="D614" s="156">
        <v>0</v>
      </c>
      <c r="E614" s="156">
        <v>0</v>
      </c>
      <c r="F614" s="7"/>
      <c r="G614" s="7"/>
    </row>
    <row r="615" spans="2:7">
      <c r="B615" s="157" t="s">
        <v>459</v>
      </c>
      <c r="C615" s="156">
        <v>0</v>
      </c>
      <c r="D615" s="156">
        <v>0</v>
      </c>
      <c r="E615" s="156">
        <v>0</v>
      </c>
      <c r="F615" s="7"/>
      <c r="G615" s="7"/>
    </row>
    <row r="616" spans="2:7">
      <c r="B616" s="157" t="s">
        <v>460</v>
      </c>
      <c r="C616" s="156">
        <v>0</v>
      </c>
      <c r="D616" s="156">
        <v>0</v>
      </c>
      <c r="E616" s="156">
        <v>0</v>
      </c>
      <c r="F616" s="7"/>
      <c r="G616" s="7"/>
    </row>
    <row r="617" spans="2:7">
      <c r="B617" s="154" t="s">
        <v>461</v>
      </c>
      <c r="C617" s="156">
        <f>SUM(C618:C619)</f>
        <v>0</v>
      </c>
      <c r="D617" s="156">
        <f t="shared" ref="D617:E617" si="7">SUM(D618:D619)</f>
        <v>0</v>
      </c>
      <c r="E617" s="156">
        <f t="shared" si="7"/>
        <v>0</v>
      </c>
      <c r="F617" s="7"/>
      <c r="G617" s="7"/>
    </row>
    <row r="618" spans="2:7">
      <c r="B618" s="157" t="s">
        <v>462</v>
      </c>
      <c r="C618" s="156">
        <v>0</v>
      </c>
      <c r="D618" s="156">
        <v>0</v>
      </c>
      <c r="E618" s="156">
        <v>0</v>
      </c>
      <c r="F618" s="7"/>
      <c r="G618" s="7"/>
    </row>
    <row r="619" spans="2:7">
      <c r="B619" s="157" t="s">
        <v>463</v>
      </c>
      <c r="C619" s="156">
        <v>0</v>
      </c>
      <c r="D619" s="156">
        <v>0</v>
      </c>
      <c r="E619" s="156">
        <v>0</v>
      </c>
      <c r="F619" s="7"/>
      <c r="G619" s="7"/>
    </row>
    <row r="620" spans="2:7" ht="22.5">
      <c r="B620" s="158" t="s">
        <v>464</v>
      </c>
      <c r="C620" s="156">
        <f>SUM(C621:C622)</f>
        <v>0</v>
      </c>
      <c r="D620" s="156">
        <f t="shared" ref="D620:E620" si="8">SUM(D621:D622)</f>
        <v>0</v>
      </c>
      <c r="E620" s="156">
        <f t="shared" si="8"/>
        <v>0</v>
      </c>
      <c r="F620" s="7"/>
      <c r="G620" s="7"/>
    </row>
    <row r="621" spans="2:7">
      <c r="B621" s="157" t="s">
        <v>465</v>
      </c>
      <c r="C621" s="156">
        <v>0</v>
      </c>
      <c r="D621" s="156">
        <v>0</v>
      </c>
      <c r="E621" s="156">
        <v>0</v>
      </c>
      <c r="F621" s="7"/>
      <c r="G621" s="7"/>
    </row>
    <row r="622" spans="2:7" ht="22.5">
      <c r="B622" s="159" t="s">
        <v>466</v>
      </c>
      <c r="C622" s="156">
        <v>0</v>
      </c>
      <c r="D622" s="156">
        <v>0</v>
      </c>
      <c r="E622" s="156">
        <v>0</v>
      </c>
      <c r="F622" s="7"/>
      <c r="G622" s="7"/>
    </row>
    <row r="623" spans="2:7">
      <c r="B623" s="154" t="s">
        <v>467</v>
      </c>
      <c r="C623" s="156">
        <f>SUM(C624:C627)</f>
        <v>0</v>
      </c>
      <c r="D623" s="156">
        <f t="shared" ref="D623:E623" si="9">SUM(D624:D627)</f>
        <v>0</v>
      </c>
      <c r="E623" s="156">
        <f t="shared" si="9"/>
        <v>0</v>
      </c>
      <c r="F623" s="7"/>
      <c r="G623" s="7"/>
    </row>
    <row r="624" spans="2:7">
      <c r="B624" s="157" t="s">
        <v>468</v>
      </c>
      <c r="C624" s="160">
        <v>0</v>
      </c>
      <c r="D624" s="160">
        <v>0</v>
      </c>
      <c r="E624" s="161">
        <v>0</v>
      </c>
      <c r="F624" s="7"/>
      <c r="G624" s="7"/>
    </row>
    <row r="625" spans="2:7">
      <c r="B625" s="157" t="s">
        <v>469</v>
      </c>
      <c r="C625" s="160">
        <v>0</v>
      </c>
      <c r="D625" s="160">
        <v>0</v>
      </c>
      <c r="E625" s="161">
        <v>0</v>
      </c>
      <c r="F625" s="7"/>
      <c r="G625" s="7"/>
    </row>
    <row r="626" spans="2:7">
      <c r="B626" s="157" t="s">
        <v>470</v>
      </c>
      <c r="C626" s="160">
        <v>0</v>
      </c>
      <c r="D626" s="160">
        <v>0</v>
      </c>
      <c r="E626" s="161">
        <v>0</v>
      </c>
      <c r="F626" s="7"/>
      <c r="G626" s="7"/>
    </row>
    <row r="627" spans="2:7">
      <c r="B627" s="157" t="s">
        <v>471</v>
      </c>
      <c r="C627" s="161">
        <v>0</v>
      </c>
      <c r="D627" s="161">
        <v>0</v>
      </c>
      <c r="E627" s="161">
        <v>0</v>
      </c>
      <c r="F627" s="7"/>
      <c r="G627" s="7"/>
    </row>
    <row r="628" spans="2:7">
      <c r="B628" s="162"/>
      <c r="C628" s="161"/>
      <c r="D628" s="161"/>
      <c r="E628" s="161"/>
      <c r="F628" s="7"/>
      <c r="G628" s="7"/>
    </row>
    <row r="629" spans="2:7">
      <c r="B629" s="154" t="s">
        <v>472</v>
      </c>
      <c r="C629" s="161"/>
      <c r="D629" s="161"/>
      <c r="E629" s="161"/>
      <c r="F629" s="7"/>
      <c r="G629" s="7"/>
    </row>
    <row r="630" spans="2:7">
      <c r="B630" s="157" t="s">
        <v>473</v>
      </c>
      <c r="C630" s="161"/>
      <c r="D630" s="161"/>
      <c r="E630" s="161"/>
      <c r="F630" s="7"/>
      <c r="G630" s="7"/>
    </row>
    <row r="631" spans="2:7">
      <c r="B631" s="157" t="s">
        <v>474</v>
      </c>
      <c r="C631" s="161"/>
      <c r="D631" s="161"/>
      <c r="E631" s="161"/>
      <c r="F631" s="7"/>
      <c r="G631" s="7"/>
    </row>
    <row r="632" spans="2:7">
      <c r="B632" s="157" t="s">
        <v>475</v>
      </c>
      <c r="C632" s="161"/>
      <c r="D632" s="161"/>
      <c r="E632" s="161"/>
      <c r="F632" s="7"/>
      <c r="G632" s="7"/>
    </row>
    <row r="633" spans="2:7">
      <c r="B633" s="157" t="s">
        <v>476</v>
      </c>
      <c r="C633" s="161"/>
      <c r="D633" s="161"/>
      <c r="E633" s="161"/>
      <c r="F633" s="7"/>
      <c r="G633" s="7"/>
    </row>
    <row r="634" spans="2:7">
      <c r="B634" s="157" t="s">
        <v>477</v>
      </c>
      <c r="C634" s="161"/>
      <c r="D634" s="161"/>
      <c r="E634" s="161"/>
      <c r="F634" s="7"/>
      <c r="G634" s="7"/>
    </row>
    <row r="635" spans="2:7">
      <c r="B635" s="157" t="s">
        <v>478</v>
      </c>
      <c r="C635" s="161"/>
      <c r="D635" s="161"/>
      <c r="E635" s="161"/>
      <c r="F635" s="7"/>
      <c r="G635" s="7"/>
    </row>
    <row r="636" spans="2:7">
      <c r="C636" s="24">
        <f t="shared" ref="C636:E636" si="10">SUM(C633:C634)</f>
        <v>0</v>
      </c>
      <c r="D636" s="24">
        <f t="shared" si="10"/>
        <v>0</v>
      </c>
      <c r="E636" s="24">
        <f t="shared" si="10"/>
        <v>0</v>
      </c>
      <c r="F636" s="7"/>
      <c r="G636" s="7"/>
    </row>
    <row r="637" spans="2:7" ht="21" customHeight="1">
      <c r="F637" s="7"/>
      <c r="G637" s="7"/>
    </row>
    <row r="638" spans="2:7">
      <c r="F638" s="7"/>
      <c r="G638" s="7"/>
    </row>
    <row r="639" spans="2:7">
      <c r="F639" s="7"/>
      <c r="G639" s="7"/>
    </row>
    <row r="640" spans="2:7">
      <c r="F640" s="7"/>
      <c r="G640" s="7"/>
    </row>
    <row r="641" spans="2:7">
      <c r="F641" s="7"/>
      <c r="G641" s="7"/>
    </row>
    <row r="642" spans="2:7">
      <c r="F642" s="7"/>
      <c r="G642" s="7"/>
    </row>
    <row r="643" spans="2:7">
      <c r="B643" s="152" t="s">
        <v>479</v>
      </c>
      <c r="C643" s="152"/>
      <c r="D643" s="152"/>
      <c r="E643" s="152"/>
      <c r="F643" s="152"/>
      <c r="G643" s="7"/>
    </row>
    <row r="644" spans="2:7">
      <c r="F644" s="7"/>
      <c r="G644" s="7"/>
    </row>
    <row r="645" spans="2:7">
      <c r="F645" s="7"/>
      <c r="G645" s="7"/>
    </row>
    <row r="646" spans="2:7">
      <c r="F646" s="7"/>
      <c r="G646" s="7"/>
    </row>
    <row r="647" spans="2:7">
      <c r="F647" s="7"/>
      <c r="G647" s="7"/>
    </row>
    <row r="648" spans="2:7">
      <c r="F648" s="7"/>
      <c r="G648" s="7"/>
    </row>
    <row r="649" spans="2:7">
      <c r="F649" s="7"/>
      <c r="G649" s="7"/>
    </row>
    <row r="650" spans="2:7">
      <c r="B650" s="163" t="s">
        <v>480</v>
      </c>
      <c r="F650" s="7"/>
      <c r="G650" s="7"/>
    </row>
    <row r="651" spans="2:7">
      <c r="F651" s="7"/>
      <c r="G651" s="7"/>
    </row>
    <row r="652" spans="2:7" ht="12" customHeight="1">
      <c r="C652" s="112"/>
      <c r="D652" s="112"/>
      <c r="E652" s="112"/>
    </row>
    <row r="653" spans="2:7">
      <c r="C653" s="112"/>
      <c r="D653" s="112"/>
      <c r="E653" s="112"/>
    </row>
    <row r="654" spans="2:7">
      <c r="C654" s="112"/>
      <c r="D654" s="112"/>
      <c r="E654" s="112"/>
    </row>
    <row r="655" spans="2:7">
      <c r="B655" s="11"/>
      <c r="G655" s="7"/>
    </row>
    <row r="656" spans="2:7">
      <c r="B656" s="164" t="s">
        <v>481</v>
      </c>
      <c r="C656" s="112"/>
      <c r="D656" s="165"/>
      <c r="E656" s="165"/>
      <c r="F656" s="166"/>
      <c r="G656" s="166"/>
    </row>
    <row r="657" spans="2:7">
      <c r="B657" s="164" t="s">
        <v>482</v>
      </c>
      <c r="C657" s="112"/>
      <c r="D657" s="167" t="s">
        <v>483</v>
      </c>
      <c r="E657" s="167"/>
      <c r="F657" s="7"/>
      <c r="G657" s="168"/>
    </row>
    <row r="658" spans="2:7">
      <c r="B658" s="112"/>
      <c r="C658" s="112"/>
      <c r="D658" s="164" t="s">
        <v>484</v>
      </c>
      <c r="E658" s="164"/>
      <c r="F658" s="169"/>
      <c r="G658" s="169"/>
    </row>
    <row r="659" spans="2:7">
      <c r="B659" s="112"/>
      <c r="C659" s="112"/>
      <c r="D659" s="112"/>
      <c r="E659" s="112"/>
      <c r="F659" s="112"/>
      <c r="G659" s="112"/>
    </row>
    <row r="660" spans="2:7">
      <c r="C660" s="112"/>
      <c r="D660" s="112"/>
      <c r="E660" s="112"/>
      <c r="F660" s="112"/>
      <c r="G660" s="112"/>
    </row>
    <row r="665" spans="2:7" ht="12.75" customHeight="1"/>
    <row r="668" spans="2:7" ht="12.75" customHeight="1"/>
  </sheetData>
  <mergeCells count="11">
    <mergeCell ref="D241:E241"/>
    <mergeCell ref="D248:E248"/>
    <mergeCell ref="D255:E255"/>
    <mergeCell ref="D286:E286"/>
    <mergeCell ref="D294:E294"/>
    <mergeCell ref="A2:L2"/>
    <mergeCell ref="A3:L3"/>
    <mergeCell ref="A4:L4"/>
    <mergeCell ref="A9:L9"/>
    <mergeCell ref="D104:E104"/>
    <mergeCell ref="D234:E234"/>
  </mergeCells>
  <dataValidations count="4">
    <dataValidation allowBlank="1" showInputMessage="1" showErrorMessage="1" prompt="Especificar origen de dicho recurso: Federal, Estatal, Municipal, Particulares." sqref="D230 D237 D244"/>
    <dataValidation allowBlank="1" showInputMessage="1" showErrorMessage="1" prompt="Características cualitativas significativas que les impacten financieramente." sqref="D182:E182 E230 E237 E244"/>
    <dataValidation allowBlank="1" showInputMessage="1" showErrorMessage="1" prompt="Corresponde al número de la cuenta de acuerdo al Plan de Cuentas emitido por el CONAC (DOF 22/11/2010)." sqref="B182"/>
    <dataValidation allowBlank="1" showInputMessage="1" showErrorMessage="1" prompt="Saldo final del periodo que corresponde la cuenta pública presentada (mensual:  enero, febrero, marzo, etc.; trimestral: 1er, 2do, 3ro. o 4to.)." sqref="C182 C230 C237 C244"/>
  </dataValidations>
  <pageMargins left="0.7" right="0.7" top="0.75" bottom="0.75" header="0.3" footer="0.3"/>
  <pageSetup scale="43" orientation="portrait" verticalDpi="0" r:id="rId1"/>
  <rowBreaks count="9" manualBreakCount="9">
    <brk id="53" max="6" man="1"/>
    <brk id="107" max="6" man="1"/>
    <brk id="163" max="6" man="1"/>
    <brk id="228" max="6" man="1"/>
    <brk id="296" max="6" man="1"/>
    <brk id="411" max="6" man="1"/>
    <brk id="498" max="6" man="1"/>
    <brk id="589" max="6" man="1"/>
    <brk id="639" max="6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2019-02-11T17:42:15Z</dcterms:created>
  <dcterms:modified xsi:type="dcterms:W3CDTF">2019-02-11T17:47:29Z</dcterms:modified>
</cp:coreProperties>
</file>