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40" i="1"/>
  <c r="I40" i="1"/>
  <c r="E39" i="1"/>
  <c r="D39" i="1"/>
  <c r="J38" i="1"/>
  <c r="I38" i="1"/>
  <c r="J36" i="1"/>
  <c r="I36" i="1"/>
  <c r="E27" i="1"/>
  <c r="D27" i="1"/>
  <c r="J25" i="1"/>
  <c r="I25" i="1"/>
  <c r="E24" i="1"/>
  <c r="E41" i="1" s="1"/>
  <c r="D24" i="1"/>
  <c r="D41" i="1" s="1"/>
  <c r="J14" i="1"/>
  <c r="I14" i="1"/>
  <c r="E14" i="1"/>
  <c r="D14" i="1"/>
  <c r="J12" i="1"/>
  <c r="I12" i="1"/>
  <c r="E12" i="1"/>
  <c r="D12" i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<sst xmlns="http://schemas.openxmlformats.org/spreadsheetml/2006/main" count="72" uniqueCount="70">
  <si>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</si>
  <si>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31 DICIEMBRE DEL 2018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</si>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</sst>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1" fontId="4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topLeftCell="A43" zoomScale="60" zoomScaleNormal="100" workbookViewId="0">
      <selection activeCell="F57" sqref="F57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D24+D27</f>
        <v>141061942.25</v>
      </c>
      <c r="E12" s="33">
        <f>E24+E27</f>
        <v>133192753.96000001</v>
      </c>
      <c r="G12" s="32" t="s">
        <v>8</v>
      </c>
      <c r="H12" s="32"/>
      <c r="I12" s="35">
        <f>I14+I27</f>
        <v>12230561.539999999</v>
      </c>
      <c r="J12" s="35">
        <f>J14+J27</f>
        <v>18722156.02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5"/>
      <c r="J13" s="35"/>
      <c r="K13" s="30"/>
    </row>
    <row r="14" spans="1:12" x14ac:dyDescent="0.2">
      <c r="A14" s="31"/>
      <c r="B14" s="39" t="s">
        <v>9</v>
      </c>
      <c r="C14" s="39"/>
      <c r="D14" s="38">
        <f>+SUM(D16:D21)</f>
        <v>48466123.529999994</v>
      </c>
      <c r="E14" s="38">
        <f>SUM(E16:E21)</f>
        <v>50339340.899999999</v>
      </c>
      <c r="G14" s="39" t="s">
        <v>10</v>
      </c>
      <c r="H14" s="39"/>
      <c r="I14" s="40">
        <f>SUM(I16:I24)</f>
        <v>12230561.539999999</v>
      </c>
      <c r="J14" s="40">
        <f>SUM(J16:J23)</f>
        <v>18722156.02</v>
      </c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40">
        <v>0</v>
      </c>
      <c r="J15" s="40"/>
      <c r="K15" s="30"/>
    </row>
    <row r="16" spans="1:12" x14ac:dyDescent="0.2">
      <c r="A16" s="31"/>
      <c r="B16" s="43" t="s">
        <v>11</v>
      </c>
      <c r="C16" s="43"/>
      <c r="D16" s="44">
        <v>27171163.969999999</v>
      </c>
      <c r="E16" s="44">
        <v>20253858.710000001</v>
      </c>
      <c r="G16" s="43" t="s">
        <v>12</v>
      </c>
      <c r="H16" s="43"/>
      <c r="I16" s="45">
        <v>12453332.18</v>
      </c>
      <c r="J16" s="45">
        <v>18931976.66</v>
      </c>
      <c r="K16" s="30"/>
    </row>
    <row r="17" spans="1:11" x14ac:dyDescent="0.2">
      <c r="A17" s="31"/>
      <c r="B17" s="43" t="s">
        <v>13</v>
      </c>
      <c r="C17" s="43"/>
      <c r="D17" s="44">
        <v>18509048.690000001</v>
      </c>
      <c r="E17" s="44">
        <v>27407261.870000001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2785910.87</v>
      </c>
      <c r="E18" s="44">
        <v>2678220.3199999998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-222770.64</v>
      </c>
      <c r="J23" s="45">
        <v>-209820.64</v>
      </c>
      <c r="K23" s="30"/>
    </row>
    <row r="24" spans="1:11" x14ac:dyDescent="0.2">
      <c r="A24" s="50"/>
      <c r="B24" s="39" t="s">
        <v>26</v>
      </c>
      <c r="C24" s="39"/>
      <c r="D24" s="51">
        <f>SUM(D16:D22)+D59</f>
        <v>48466123.529999994</v>
      </c>
      <c r="E24" s="51">
        <f>SUM(E16:E22)</f>
        <v>50339340.899999999</v>
      </c>
      <c r="F24" s="52"/>
      <c r="G24" s="36"/>
      <c r="H24" s="37"/>
      <c r="I24" s="35"/>
      <c r="J24" s="35"/>
      <c r="K24" s="30"/>
    </row>
    <row r="25" spans="1:11" x14ac:dyDescent="0.2">
      <c r="A25" s="50"/>
      <c r="B25" s="36"/>
      <c r="C25" s="53"/>
      <c r="D25" s="33"/>
      <c r="E25" s="33"/>
      <c r="F25" s="52"/>
      <c r="G25" s="39" t="s">
        <v>27</v>
      </c>
      <c r="H25" s="39"/>
      <c r="I25" s="54">
        <f>SUM(I16:I24)</f>
        <v>12230561.539999999</v>
      </c>
      <c r="J25" s="54">
        <f>SUM(J15:J23)</f>
        <v>18722156.02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0"/>
      <c r="J26" s="40"/>
      <c r="K26" s="30"/>
    </row>
    <row r="27" spans="1:11" x14ac:dyDescent="0.2">
      <c r="A27" s="31"/>
      <c r="B27" s="39" t="s">
        <v>28</v>
      </c>
      <c r="C27" s="39"/>
      <c r="D27" s="56">
        <f>SUM(D30:D37)</f>
        <v>92595818.719999999</v>
      </c>
      <c r="E27" s="56">
        <f>SUM(E30:E37)</f>
        <v>82853413.060000002</v>
      </c>
      <c r="G27" s="39" t="s">
        <v>29</v>
      </c>
      <c r="H27" s="39"/>
      <c r="I27" s="40"/>
      <c r="J27" s="40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0"/>
      <c r="J28" s="40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/>
      <c r="J29" s="45"/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/>
      <c r="J30" s="45"/>
      <c r="K30" s="30"/>
    </row>
    <row r="31" spans="1:11" x14ac:dyDescent="0.2">
      <c r="A31" s="31"/>
      <c r="B31" s="43" t="s">
        <v>34</v>
      </c>
      <c r="C31" s="43"/>
      <c r="D31" s="44">
        <v>75093917.409999996</v>
      </c>
      <c r="E31" s="44">
        <v>71311746.069999993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22190134.379999999</v>
      </c>
      <c r="E32" s="44">
        <v>14891059.449999999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-4688233.07</v>
      </c>
      <c r="E34" s="44">
        <v>-3349392.46</v>
      </c>
      <c r="G34" s="43" t="s">
        <v>41</v>
      </c>
      <c r="H34" s="43"/>
      <c r="I34" s="45">
        <v>0</v>
      </c>
      <c r="J34" s="45"/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0"/>
      <c r="J35" s="40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4">
        <f>SUM(I29:I34)</f>
        <v>0</v>
      </c>
      <c r="J36" s="54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/>
      <c r="E37" s="44">
        <v>0</v>
      </c>
      <c r="G37" s="36"/>
      <c r="H37" s="53"/>
      <c r="I37" s="35"/>
      <c r="J37" s="35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4">
        <f>I25+I36</f>
        <v>12230561.539999999</v>
      </c>
      <c r="J38" s="54">
        <f>J25+J36</f>
        <v>18722156.02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92595818.719999999</v>
      </c>
      <c r="E39" s="51">
        <f>SUM(E29:E37)</f>
        <v>82853413.060000002</v>
      </c>
      <c r="F39" s="52"/>
      <c r="G39" s="36"/>
      <c r="H39" s="57"/>
      <c r="I39" s="35"/>
      <c r="J39" s="35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35">
        <f>I42+I48+I56</f>
        <v>128831380.71000001</v>
      </c>
      <c r="J40" s="35">
        <f>J42+J48+J56</f>
        <v>114470597.94</v>
      </c>
      <c r="K40" s="30"/>
    </row>
    <row r="41" spans="1:11" x14ac:dyDescent="0.2">
      <c r="A41" s="31"/>
      <c r="B41" s="39" t="s">
        <v>49</v>
      </c>
      <c r="C41" s="39"/>
      <c r="D41" s="51">
        <f>D24+D39</f>
        <v>141061942.25</v>
      </c>
      <c r="E41" s="51">
        <f>E24+E39</f>
        <v>133192753.96000001</v>
      </c>
      <c r="G41" s="36"/>
      <c r="H41" s="57"/>
      <c r="I41" s="40"/>
      <c r="J41" s="40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4">
        <f>SUM(I44:I47)</f>
        <v>102164582.31</v>
      </c>
      <c r="J42" s="54">
        <f>SUM(J44:J47)</f>
        <v>91884375.939999998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8"/>
      <c r="I43" s="40"/>
      <c r="J43" s="40"/>
      <c r="K43" s="30"/>
    </row>
    <row r="44" spans="1:11" x14ac:dyDescent="0.2">
      <c r="A44" s="31"/>
      <c r="B44" s="47"/>
      <c r="C44" s="47"/>
      <c r="D44" s="59"/>
      <c r="E44" s="59"/>
      <c r="G44" s="43" t="s">
        <v>51</v>
      </c>
      <c r="H44" s="43"/>
      <c r="I44" s="45">
        <v>102164582.31</v>
      </c>
      <c r="J44" s="45">
        <v>91884375.939999998</v>
      </c>
      <c r="K44" s="30"/>
    </row>
    <row r="45" spans="1:11" x14ac:dyDescent="0.2">
      <c r="A45" s="31"/>
      <c r="B45" s="47"/>
      <c r="C45" s="60"/>
      <c r="D45" s="60"/>
      <c r="E45" s="5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60"/>
      <c r="D47" s="60"/>
      <c r="E47" s="59"/>
      <c r="G47" s="47"/>
      <c r="H47" s="58"/>
      <c r="I47" s="40"/>
      <c r="J47" s="40"/>
      <c r="K47" s="30"/>
    </row>
    <row r="48" spans="1:11" x14ac:dyDescent="0.2">
      <c r="A48" s="31"/>
      <c r="B48" s="47"/>
      <c r="C48" s="60"/>
      <c r="D48" s="60"/>
      <c r="E48" s="59"/>
      <c r="G48" s="39" t="s">
        <v>54</v>
      </c>
      <c r="H48" s="39"/>
      <c r="I48" s="54">
        <f>SUM(I50:I54)</f>
        <v>26666798.399999999</v>
      </c>
      <c r="J48" s="54">
        <f>SUM(J50:J54)</f>
        <v>22586222</v>
      </c>
      <c r="K48" s="30"/>
    </row>
    <row r="49" spans="1:11" x14ac:dyDescent="0.2">
      <c r="A49" s="31"/>
      <c r="B49" s="47"/>
      <c r="C49" s="60"/>
      <c r="D49" s="60"/>
      <c r="E49" s="59"/>
      <c r="G49" s="36"/>
      <c r="H49" s="58"/>
      <c r="I49" s="61"/>
      <c r="J49" s="61"/>
      <c r="K49" s="30"/>
    </row>
    <row r="50" spans="1:11" x14ac:dyDescent="0.2">
      <c r="A50" s="31"/>
      <c r="B50" s="47"/>
      <c r="C50" s="60"/>
      <c r="D50" s="60"/>
      <c r="E50" s="59"/>
      <c r="G50" s="43" t="s">
        <v>55</v>
      </c>
      <c r="H50" s="43"/>
      <c r="I50" s="45">
        <v>2506666.42</v>
      </c>
      <c r="J50" s="45">
        <v>3454339.68</v>
      </c>
      <c r="K50" s="30"/>
    </row>
    <row r="51" spans="1:11" x14ac:dyDescent="0.2">
      <c r="A51" s="31"/>
      <c r="B51" s="47"/>
      <c r="C51" s="60"/>
      <c r="D51" s="60"/>
      <c r="E51" s="59"/>
      <c r="G51" s="43" t="s">
        <v>56</v>
      </c>
      <c r="H51" s="43"/>
      <c r="I51" s="45">
        <v>24159926.98</v>
      </c>
      <c r="J51" s="45">
        <v>19131677.32</v>
      </c>
      <c r="K51" s="30"/>
    </row>
    <row r="52" spans="1:11" x14ac:dyDescent="0.2">
      <c r="A52" s="31"/>
      <c r="B52" s="47"/>
      <c r="C52" s="60"/>
      <c r="D52" s="60"/>
      <c r="E52" s="5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59"/>
      <c r="E53" s="5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59</v>
      </c>
      <c r="H54" s="43"/>
      <c r="I54" s="45">
        <v>205</v>
      </c>
      <c r="J54" s="45">
        <v>205</v>
      </c>
      <c r="K54" s="30"/>
    </row>
    <row r="55" spans="1:11" x14ac:dyDescent="0.2">
      <c r="A55" s="31"/>
      <c r="B55" s="47"/>
      <c r="C55" s="47"/>
      <c r="D55" s="59"/>
      <c r="E55" s="59"/>
      <c r="G55" s="47"/>
      <c r="H55" s="58"/>
      <c r="I55" s="40"/>
      <c r="J55" s="40"/>
      <c r="K55" s="30"/>
    </row>
    <row r="56" spans="1:11" ht="25.5" customHeight="1" x14ac:dyDescent="0.2">
      <c r="A56" s="31"/>
      <c r="B56" s="47"/>
      <c r="C56" s="47"/>
      <c r="D56" s="59"/>
      <c r="E56" s="59"/>
      <c r="G56" s="39" t="s">
        <v>60</v>
      </c>
      <c r="H56" s="39"/>
      <c r="I56" s="54">
        <f>SUM(I58:I59)</f>
        <v>0</v>
      </c>
      <c r="J56" s="54">
        <f>SUM(J58:J59)</f>
        <v>0</v>
      </c>
      <c r="K56" s="30"/>
    </row>
    <row r="57" spans="1:11" x14ac:dyDescent="0.2">
      <c r="A57" s="31"/>
      <c r="B57" s="47"/>
      <c r="C57" s="47"/>
      <c r="D57" s="59"/>
      <c r="E57" s="59"/>
      <c r="G57" s="47"/>
      <c r="H57" s="58"/>
      <c r="I57" s="40"/>
      <c r="J57" s="40"/>
      <c r="K57" s="30"/>
    </row>
    <row r="58" spans="1:11" x14ac:dyDescent="0.2">
      <c r="A58" s="31"/>
      <c r="B58" s="47"/>
      <c r="C58" s="47"/>
      <c r="D58" s="59"/>
      <c r="E58" s="5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59"/>
      <c r="E59" s="5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59"/>
      <c r="E60" s="59"/>
      <c r="G60" s="47"/>
      <c r="H60" s="62"/>
      <c r="I60" s="63"/>
      <c r="J60" s="63"/>
      <c r="K60" s="30"/>
    </row>
    <row r="61" spans="1:11" x14ac:dyDescent="0.2">
      <c r="A61" s="31"/>
      <c r="B61" s="47"/>
      <c r="C61" s="47"/>
      <c r="D61" s="59"/>
      <c r="E61" s="59"/>
      <c r="G61" s="39" t="s">
        <v>63</v>
      </c>
      <c r="H61" s="39"/>
      <c r="I61" s="64">
        <f>I42+I48+I56</f>
        <v>128831380.71000001</v>
      </c>
      <c r="J61" s="64">
        <f>J42+J48+J56</f>
        <v>114470597.94</v>
      </c>
      <c r="K61" s="30"/>
    </row>
    <row r="62" spans="1:11" ht="9.9499999999999993" customHeight="1" x14ac:dyDescent="0.2">
      <c r="A62" s="31"/>
      <c r="B62" s="47"/>
      <c r="C62" s="47"/>
      <c r="D62" s="59"/>
      <c r="E62" s="59"/>
      <c r="G62" s="47"/>
      <c r="H62" s="58"/>
      <c r="I62" s="59"/>
      <c r="J62" s="59"/>
      <c r="K62" s="30"/>
    </row>
    <row r="63" spans="1:11" x14ac:dyDescent="0.2">
      <c r="A63" s="31"/>
      <c r="B63" s="47"/>
      <c r="C63" s="47"/>
      <c r="D63" s="59"/>
      <c r="E63" s="59"/>
      <c r="G63" s="39" t="s">
        <v>64</v>
      </c>
      <c r="H63" s="39"/>
      <c r="I63" s="64">
        <f>I38+I61</f>
        <v>141061942.25</v>
      </c>
      <c r="J63" s="64">
        <f>J38+J61</f>
        <v>133192753.95999999</v>
      </c>
      <c r="K63" s="30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2:10" ht="6" customHeight="1" x14ac:dyDescent="0.2">
      <c r="B65" s="58"/>
      <c r="C65" s="69"/>
      <c r="D65" s="70"/>
      <c r="E65" s="70"/>
      <c r="G65" s="71"/>
      <c r="H65" s="69"/>
      <c r="I65" s="70"/>
      <c r="J65" s="70"/>
    </row>
    <row r="66" spans="2:10" ht="6" customHeight="1" x14ac:dyDescent="0.2">
      <c r="B66" s="58"/>
      <c r="C66" s="69"/>
      <c r="D66" s="70"/>
      <c r="E66" s="70"/>
      <c r="G66" s="71"/>
      <c r="H66" s="69"/>
      <c r="I66" s="70"/>
      <c r="J66" s="70"/>
    </row>
    <row r="67" spans="2:10" ht="6" customHeight="1" x14ac:dyDescent="0.2">
      <c r="B67" s="58"/>
      <c r="C67" s="69"/>
      <c r="D67" s="70"/>
      <c r="E67" s="70"/>
      <c r="G67" s="71"/>
      <c r="H67" s="69"/>
      <c r="I67" s="70"/>
      <c r="J67" s="70"/>
    </row>
    <row r="68" spans="2:10" ht="15" customHeight="1" x14ac:dyDescent="0.2">
      <c r="B68" s="72" t="s">
        <v>65</v>
      </c>
      <c r="C68" s="72"/>
      <c r="D68" s="72"/>
      <c r="E68" s="72"/>
      <c r="F68" s="72"/>
      <c r="G68" s="72"/>
      <c r="H68" s="72"/>
      <c r="I68" s="72"/>
      <c r="J68" s="72"/>
    </row>
    <row r="69" spans="2:10" ht="9.75" customHeight="1" x14ac:dyDescent="0.2">
      <c r="B69" s="58"/>
      <c r="C69" s="69"/>
      <c r="D69" s="70"/>
      <c r="E69" s="70"/>
      <c r="G69" s="71"/>
      <c r="H69" s="69"/>
      <c r="I69" s="70"/>
      <c r="J69" s="70"/>
    </row>
    <row r="70" spans="2:10" ht="50.1" customHeight="1" x14ac:dyDescent="0.2">
      <c r="B70" s="58"/>
      <c r="C70" s="73"/>
      <c r="D70" s="73"/>
      <c r="E70" s="70"/>
      <c r="G70" s="74"/>
      <c r="H70" s="74"/>
      <c r="I70" s="70"/>
      <c r="J70" s="70"/>
    </row>
    <row r="71" spans="2:10" ht="14.1" customHeight="1" x14ac:dyDescent="0.2">
      <c r="B71" s="75"/>
      <c r="C71" s="76" t="s">
        <v>66</v>
      </c>
      <c r="D71" s="76"/>
      <c r="E71" s="70"/>
      <c r="F71" s="70"/>
      <c r="G71" s="77" t="s">
        <v>67</v>
      </c>
      <c r="H71" s="77"/>
      <c r="I71" s="37"/>
      <c r="J71" s="70"/>
    </row>
    <row r="72" spans="2:10" ht="14.1" customHeight="1" x14ac:dyDescent="0.2">
      <c r="B72" s="78"/>
      <c r="C72" s="79" t="s">
        <v>68</v>
      </c>
      <c r="D72" s="79"/>
      <c r="E72" s="40"/>
      <c r="F72" s="40"/>
      <c r="G72" s="80" t="s">
        <v>69</v>
      </c>
      <c r="H72" s="80"/>
      <c r="I72" s="37"/>
      <c r="J72" s="70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2019-02-11T17:26:08Z</dcterms:created>
  <dcterms:modified xsi:type="dcterms:W3CDTF">2019-02-11T17:27:22Z</dcterms:modified>
</cp:coreProperties>
</file>