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34" i="1"/>
  <c r="O34" i="1"/>
  <c r="P28" i="1"/>
  <c r="P40" i="1" s="1"/>
  <c r="O28" i="1"/>
  <c r="O40" i="1" s="1"/>
  <c r="H27" i="1"/>
  <c r="G27" i="1"/>
  <c r="P19" i="1"/>
  <c r="O19" i="1"/>
  <c r="O26" i="1" s="1"/>
  <c r="P14" i="1"/>
  <c r="P26" i="1" s="1"/>
  <c r="O14" i="1"/>
  <c r="O23" i="1" s="1"/>
  <c r="H14" i="1"/>
  <c r="H48" i="1" s="1"/>
  <c r="G14" i="1"/>
  <c r="G48" i="1" s="1"/>
  <c r="Q12" i="1"/>
  <c r="P43" i="1" l="1"/>
  <c r="O43" i="1"/>
  <c r="P2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<sst xmlns="http://schemas.openxmlformats.org/spreadsheetml/2006/main" count="68" uniqueCount="59">
  <si>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</si>
  <si>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AL 31 DICIEMBRE DEL 2018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</si>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</sst>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821531</xdr:colOff>
      <xdr:row>55</xdr:row>
      <xdr:rowOff>23812</xdr:rowOff>
    </xdr:from>
    <xdr:to>
      <xdr:col>13</xdr:col>
      <xdr:colOff>1188244</xdr:colOff>
      <xdr:row>58</xdr:row>
      <xdr:rowOff>47623</xdr:rowOff>
    </xdr:to>
    <xdr:sp macro="" textlink="">
      <xdr:nvSpPr>
        <xdr:cNvPr id="2" name="9 CuadroTexto"/>
        <xdr:cNvSpPr txBox="1"/>
      </xdr:nvSpPr>
      <xdr:spPr>
        <a:xfrm>
          <a:off x="9079706" y="10558462"/>
          <a:ext cx="2862263" cy="52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3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topLeftCell="A33" zoomScaleNormal="100" workbookViewId="0">
      <selection activeCell="J51" sqref="J51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35">
        <f t="shared" ref="Q12" si="0">I14-I27</f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50200507.380000003</v>
      </c>
      <c r="H14" s="36">
        <f>SUM(H15:H25)</f>
        <v>40219609.049999997</v>
      </c>
      <c r="I14" s="31"/>
      <c r="J14" s="31"/>
      <c r="K14" s="33" t="s">
        <v>8</v>
      </c>
      <c r="L14" s="33"/>
      <c r="M14" s="33"/>
      <c r="N14" s="33"/>
      <c r="O14" s="36">
        <f>SUM(O15:O17)</f>
        <v>10280206.369999999</v>
      </c>
      <c r="P14" s="36">
        <f>SUM(P15:P17)</f>
        <v>2077425.89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0</v>
      </c>
      <c r="P15" s="38">
        <v>0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10280206.369999999</v>
      </c>
      <c r="P17" s="38">
        <v>2077425.89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520583.08</v>
      </c>
      <c r="H19" s="38">
        <v>401561.71</v>
      </c>
      <c r="I19" s="31"/>
      <c r="J19" s="31"/>
      <c r="K19" s="42" t="s">
        <v>17</v>
      </c>
      <c r="L19" s="42"/>
      <c r="M19" s="42"/>
      <c r="N19" s="42"/>
      <c r="O19" s="36">
        <f>SUM(O20:O22)</f>
        <v>11081246.27</v>
      </c>
      <c r="P19" s="43">
        <f>SUM(P20:P22)</f>
        <v>10304849.470000001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2359805.04</v>
      </c>
      <c r="H20" s="38">
        <v>3149032.76</v>
      </c>
      <c r="I20" s="31"/>
      <c r="J20" s="31"/>
      <c r="K20" s="28"/>
      <c r="L20" s="40" t="s">
        <v>10</v>
      </c>
      <c r="M20" s="40"/>
      <c r="N20" s="40"/>
      <c r="O20" s="38">
        <v>3782171.34</v>
      </c>
      <c r="P20" s="38">
        <v>8678726.8200000003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2411915.3199999998</v>
      </c>
      <c r="H21" s="38">
        <v>297701.64</v>
      </c>
      <c r="I21" s="31"/>
      <c r="J21" s="31"/>
      <c r="K21" s="28"/>
      <c r="L21" s="39" t="s">
        <v>12</v>
      </c>
      <c r="M21" s="39"/>
      <c r="N21" s="39"/>
      <c r="O21" s="38">
        <v>7299074.9299999997</v>
      </c>
      <c r="P21" s="38">
        <v>1626122.65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17689322.289999999</v>
      </c>
      <c r="H23" s="38">
        <v>17039528</v>
      </c>
      <c r="I23" s="31"/>
      <c r="J23" s="31"/>
      <c r="K23" s="33" t="s">
        <v>23</v>
      </c>
      <c r="L23" s="33"/>
      <c r="M23" s="33"/>
      <c r="N23" s="33"/>
      <c r="O23" s="36">
        <f>O14-O19</f>
        <v>-801039.90000000037</v>
      </c>
      <c r="P23" s="36">
        <f>P14-P19</f>
        <v>-8227423.580000001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27218881.629999999</v>
      </c>
      <c r="H24" s="38">
        <v>19331784.940000001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0.02</v>
      </c>
      <c r="H25" s="38">
        <v>0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5">
        <f>O14-O19</f>
        <v>-801039.90000000037</v>
      </c>
      <c r="P26" s="36">
        <f>P14-P19</f>
        <v>-8227423.580000001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46354999.68</v>
      </c>
      <c r="H27" s="36">
        <f>SUM(H28:H46)</f>
        <v>35945293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30657214.77</v>
      </c>
      <c r="H28" s="38">
        <v>24823530.309999999</v>
      </c>
      <c r="I28" s="31"/>
      <c r="J28" s="31"/>
      <c r="K28" s="42" t="s">
        <v>8</v>
      </c>
      <c r="L28" s="42"/>
      <c r="M28" s="42"/>
      <c r="N28" s="42"/>
      <c r="O28" s="36">
        <f>O29+O32</f>
        <v>10585458.710000001</v>
      </c>
      <c r="P28" s="36">
        <f>P29+P32</f>
        <v>17552508.859999999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3410704.63</v>
      </c>
      <c r="H29" s="38">
        <v>2483523.2000000002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11902865.85</v>
      </c>
      <c r="H30" s="38">
        <v>8246559.4199999999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6">
        <v>0</v>
      </c>
      <c r="H31" s="46">
        <v>0</v>
      </c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4">
        <v>0</v>
      </c>
      <c r="H32" s="34">
        <v>0</v>
      </c>
      <c r="I32" s="31"/>
      <c r="J32" s="31"/>
      <c r="K32" s="42"/>
      <c r="L32" s="39" t="s">
        <v>34</v>
      </c>
      <c r="M32" s="39"/>
      <c r="N32" s="39"/>
      <c r="O32" s="38">
        <v>10585458.710000001</v>
      </c>
      <c r="P32" s="38">
        <v>17552508.859999999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384214.43</v>
      </c>
      <c r="H34" s="38">
        <v>391680.07</v>
      </c>
      <c r="I34" s="31"/>
      <c r="J34" s="31"/>
      <c r="K34" s="42" t="s">
        <v>17</v>
      </c>
      <c r="L34" s="42"/>
      <c r="M34" s="42"/>
      <c r="N34" s="42"/>
      <c r="O34" s="36">
        <f>O35+O38</f>
        <v>6599285.0300000003</v>
      </c>
      <c r="P34" s="36">
        <f>P35+P38</f>
        <v>2438426.63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0</v>
      </c>
      <c r="H35" s="38">
        <v>0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6599285.0300000003</v>
      </c>
      <c r="P38" s="38">
        <v>2438426.63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3986173.6800000006</v>
      </c>
      <c r="P40" s="36">
        <f>P28-P34</f>
        <v>15114082.23</v>
      </c>
      <c r="Q40" s="47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>
        <v>0</v>
      </c>
      <c r="H41" s="38">
        <v>0</v>
      </c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4">
        <v>0</v>
      </c>
      <c r="H42" s="34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8" t="s">
        <v>48</v>
      </c>
      <c r="K43" s="48"/>
      <c r="L43" s="48"/>
      <c r="M43" s="48"/>
      <c r="N43" s="48"/>
      <c r="O43" s="49">
        <f>O26+O40+G48</f>
        <v>7030641.4800000032</v>
      </c>
      <c r="P43" s="49">
        <f>P26+P40+H48</f>
        <v>11160974.699999996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6">
        <v>0</v>
      </c>
      <c r="H44" s="46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6"/>
      <c r="H45" s="46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6"/>
      <c r="H46" s="38"/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8" t="s">
        <v>51</v>
      </c>
      <c r="K47" s="48"/>
      <c r="L47" s="48"/>
      <c r="M47" s="48"/>
      <c r="N47" s="48"/>
      <c r="O47" s="49">
        <v>20253858.710000001</v>
      </c>
      <c r="P47" s="49">
        <v>9092884.0099999998</v>
      </c>
      <c r="Q47" s="29"/>
    </row>
    <row r="48" spans="1:17" s="53" customFormat="1" x14ac:dyDescent="0.2">
      <c r="A48" s="50"/>
      <c r="B48" s="51"/>
      <c r="C48" s="33" t="s">
        <v>52</v>
      </c>
      <c r="D48" s="33"/>
      <c r="E48" s="33"/>
      <c r="F48" s="33"/>
      <c r="G48" s="38">
        <f>G14-G27</f>
        <v>3845507.700000003</v>
      </c>
      <c r="H48" s="38">
        <f>H14-H27</f>
        <v>4274316.049999997</v>
      </c>
      <c r="I48" s="51"/>
      <c r="J48" s="48" t="s">
        <v>53</v>
      </c>
      <c r="K48" s="48"/>
      <c r="L48" s="48"/>
      <c r="M48" s="48"/>
      <c r="N48" s="48"/>
      <c r="O48" s="49">
        <v>27171163.969999999</v>
      </c>
      <c r="P48" s="49">
        <v>20253858.710000001</v>
      </c>
      <c r="Q48" s="52"/>
    </row>
    <row r="49" spans="1:17" s="53" customFormat="1" x14ac:dyDescent="0.2">
      <c r="A49" s="50"/>
      <c r="B49" s="51"/>
      <c r="C49" s="42"/>
      <c r="D49" s="42"/>
      <c r="E49" s="42"/>
      <c r="F49" s="42"/>
      <c r="G49" s="49"/>
      <c r="H49" s="49"/>
      <c r="I49" s="51"/>
      <c r="O49" s="54"/>
      <c r="P49" s="55"/>
      <c r="Q49" s="52"/>
    </row>
    <row r="50" spans="1:17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3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  <row r="54" spans="1:17" ht="22.5" customHeight="1" x14ac:dyDescent="0.2">
      <c r="A54" s="4"/>
      <c r="B54" s="64"/>
      <c r="C54" s="66"/>
      <c r="D54" s="67"/>
      <c r="E54" s="67"/>
      <c r="F54" s="4"/>
      <c r="G54" s="68"/>
      <c r="H54" s="66"/>
      <c r="I54" s="67"/>
      <c r="J54" s="67"/>
      <c r="K54" s="4"/>
      <c r="L54" s="4"/>
      <c r="M54" s="4"/>
      <c r="N54" s="4"/>
      <c r="O54" s="65"/>
      <c r="P54" s="4"/>
      <c r="Q54" s="4"/>
    </row>
    <row r="55" spans="1:17" ht="29.25" customHeight="1" x14ac:dyDescent="0.2">
      <c r="A55" s="4"/>
      <c r="B55" s="64"/>
      <c r="C55" s="66"/>
      <c r="D55" s="69"/>
      <c r="E55" s="69"/>
      <c r="F55" s="70"/>
      <c r="G55" s="70"/>
      <c r="H55" s="66"/>
      <c r="I55" s="67"/>
      <c r="J55" s="67"/>
      <c r="K55" s="4"/>
      <c r="L55" s="71"/>
      <c r="M55" s="71"/>
      <c r="N55" s="71"/>
      <c r="O55" s="71"/>
      <c r="P55" s="4"/>
      <c r="Q55" s="4"/>
    </row>
    <row r="56" spans="1:17" ht="14.1" customHeight="1" x14ac:dyDescent="0.2">
      <c r="A56" s="4"/>
      <c r="B56" s="72"/>
      <c r="C56" s="4"/>
      <c r="D56" s="73" t="s">
        <v>55</v>
      </c>
      <c r="E56" s="73"/>
      <c r="F56" s="74"/>
      <c r="G56" s="74"/>
      <c r="H56" s="4"/>
      <c r="I56" s="75"/>
      <c r="J56" s="4"/>
      <c r="K56" s="6"/>
      <c r="L56" s="76" t="s">
        <v>56</v>
      </c>
      <c r="M56" s="76"/>
      <c r="N56" s="76"/>
      <c r="O56" s="76"/>
      <c r="P56" s="4"/>
      <c r="Q56" s="4"/>
    </row>
    <row r="57" spans="1:17" ht="14.1" customHeight="1" x14ac:dyDescent="0.2">
      <c r="A57" s="4"/>
      <c r="B57" s="77"/>
      <c r="C57" s="4"/>
      <c r="D57" s="78" t="s">
        <v>57</v>
      </c>
      <c r="E57" s="78"/>
      <c r="F57" s="78"/>
      <c r="G57" s="78"/>
      <c r="H57" s="4"/>
      <c r="I57" s="75"/>
      <c r="J57" s="4"/>
      <c r="L57" s="79" t="s">
        <v>58</v>
      </c>
      <c r="M57" s="79"/>
      <c r="N57" s="79"/>
      <c r="O57" s="79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2019-02-11T17:33:11Z</cp:lastPrinted>
  <dcterms:created xsi:type="dcterms:W3CDTF">2019-02-11T17:32:18Z</dcterms:created>
  <dcterms:modified xsi:type="dcterms:W3CDTF">2019-02-11T17:33:16Z</dcterms:modified>
</cp:coreProperties>
</file>