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8\4to anaul\para subir a la pagina de la utsma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I52" i="1" s="1"/>
  <c r="J34" i="1"/>
  <c r="I34" i="1"/>
  <c r="D34" i="1"/>
  <c r="J29" i="1"/>
  <c r="I29" i="1"/>
  <c r="E27" i="1"/>
  <c r="E23" i="1"/>
  <c r="E12" i="1" s="1"/>
  <c r="D23" i="1"/>
  <c r="J18" i="1"/>
  <c r="I18" i="1"/>
  <c r="I12" i="1" s="1"/>
  <c r="J13" i="1"/>
  <c r="J52" i="1" s="1"/>
  <c r="I13" i="1"/>
  <c r="E13" i="1"/>
  <c r="D13" i="1"/>
  <c r="J12" i="1"/>
  <c r="D12" i="1"/>
  <c r="I54" i="1" l="1"/>
  <c r="E34" i="1"/>
  <c r="J54" i="1" s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<sst xmlns="http://schemas.openxmlformats.org/spreadsheetml/2006/main" count="68" uniqueCount="66">
  <si>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</si>
  <si>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AL 31 DICIEMBRE DEL 2018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</si>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</sst>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4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" fontId="7" fillId="3" borderId="0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5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705970</xdr:colOff>
      <xdr:row>61</xdr:row>
      <xdr:rowOff>33618</xdr:rowOff>
    </xdr:from>
    <xdr:to>
      <xdr:col>7</xdr:col>
      <xdr:colOff>1024216</xdr:colOff>
      <xdr:row>64</xdr:row>
      <xdr:rowOff>112059</xdr:rowOff>
    </xdr:to>
    <xdr:sp macro="" textlink="">
      <xdr:nvSpPr>
        <xdr:cNvPr id="3" name="9 CuadroTexto"/>
        <xdr:cNvSpPr txBox="1"/>
      </xdr:nvSpPr>
      <xdr:spPr>
        <a:xfrm>
          <a:off x="7449670" y="10920693"/>
          <a:ext cx="2127996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179295</xdr:colOff>
      <xdr:row>61</xdr:row>
      <xdr:rowOff>44823</xdr:rowOff>
    </xdr:from>
    <xdr:to>
      <xdr:col>3</xdr:col>
      <xdr:colOff>951941</xdr:colOff>
      <xdr:row>64</xdr:row>
      <xdr:rowOff>23533</xdr:rowOff>
    </xdr:to>
    <xdr:sp macro="" textlink="">
      <xdr:nvSpPr>
        <xdr:cNvPr id="4" name="6 CuadroTexto"/>
        <xdr:cNvSpPr txBox="1"/>
      </xdr:nvSpPr>
      <xdr:spPr>
        <a:xfrm>
          <a:off x="2084295" y="109318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topLeftCell="A34" zoomScale="60" zoomScaleNormal="100" workbookViewId="0">
      <selection activeCell="B13" sqref="B13:C13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>
        <f>D13+D23+D27</f>
        <v>50200507.359999999</v>
      </c>
      <c r="E12" s="31">
        <f>E13+E23+E27</f>
        <v>40219609.049999997</v>
      </c>
      <c r="F12" s="32"/>
      <c r="G12" s="30" t="s">
        <v>7</v>
      </c>
      <c r="H12" s="30"/>
      <c r="I12" s="31">
        <f>I13+I18+I29+I34+I41+I49</f>
        <v>47693840.960000001</v>
      </c>
      <c r="J12" s="31">
        <f>J13+J18+J29+J34+J41+J49</f>
        <v>36765269.369999997</v>
      </c>
      <c r="K12" s="33"/>
    </row>
    <row r="13" spans="1:11" x14ac:dyDescent="0.2">
      <c r="A13" s="35"/>
      <c r="B13" s="36" t="s">
        <v>8</v>
      </c>
      <c r="C13" s="36"/>
      <c r="D13" s="37">
        <f>SUM(D14:D21)</f>
        <v>5292303.4399999995</v>
      </c>
      <c r="E13" s="37">
        <f>SUM(E14:E21)</f>
        <v>3848296.11</v>
      </c>
      <c r="F13" s="32"/>
      <c r="G13" s="30" t="s">
        <v>9</v>
      </c>
      <c r="H13" s="30"/>
      <c r="I13" s="37">
        <f>SUM(I14:I16)</f>
        <v>45970785.25</v>
      </c>
      <c r="J13" s="37">
        <f>SUM(J14:J16)</f>
        <v>35553612.93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30657214.77</v>
      </c>
      <c r="J14" s="41">
        <v>24823530.309999999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3410704.63</v>
      </c>
      <c r="J15" s="41">
        <v>2483523.2000000002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11902865.85</v>
      </c>
      <c r="J16" s="41">
        <v>8246559.4199999999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K17" s="38"/>
    </row>
    <row r="18" spans="1:11" x14ac:dyDescent="0.2">
      <c r="A18" s="39"/>
      <c r="B18" s="40" t="s">
        <v>17</v>
      </c>
      <c r="C18" s="40"/>
      <c r="D18" s="41">
        <v>520583.08</v>
      </c>
      <c r="E18" s="41">
        <v>401561.71</v>
      </c>
      <c r="F18" s="32"/>
      <c r="G18" s="30" t="s">
        <v>18</v>
      </c>
      <c r="H18" s="30"/>
      <c r="I18" s="44">
        <f>SUM(I19:I23)</f>
        <v>384214.43</v>
      </c>
      <c r="J18" s="44">
        <f>SUM(J19:J23)</f>
        <v>391680.07</v>
      </c>
      <c r="K18" s="38"/>
    </row>
    <row r="19" spans="1:11" x14ac:dyDescent="0.2">
      <c r="A19" s="39"/>
      <c r="B19" s="40" t="s">
        <v>19</v>
      </c>
      <c r="C19" s="40"/>
      <c r="D19" s="41">
        <v>2359805.04</v>
      </c>
      <c r="E19" s="41">
        <v>3149032.76</v>
      </c>
      <c r="F19" s="32"/>
      <c r="G19" s="40" t="s">
        <v>20</v>
      </c>
      <c r="H19" s="40"/>
      <c r="I19" s="45">
        <v>0</v>
      </c>
      <c r="J19" s="45">
        <v>0</v>
      </c>
      <c r="K19" s="38"/>
    </row>
    <row r="20" spans="1:11" x14ac:dyDescent="0.2">
      <c r="A20" s="39"/>
      <c r="B20" s="40" t="s">
        <v>21</v>
      </c>
      <c r="C20" s="40"/>
      <c r="D20" s="41">
        <v>2411915.3199999998</v>
      </c>
      <c r="E20" s="41">
        <v>297701.64</v>
      </c>
      <c r="F20" s="32"/>
      <c r="G20" s="40" t="s">
        <v>22</v>
      </c>
      <c r="H20" s="40"/>
      <c r="I20" s="45">
        <v>0</v>
      </c>
      <c r="J20" s="45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5">
        <v>0</v>
      </c>
      <c r="E21" s="45">
        <v>0</v>
      </c>
      <c r="F21" s="32"/>
      <c r="G21" s="40" t="s">
        <v>24</v>
      </c>
      <c r="H21" s="40"/>
      <c r="I21" s="45">
        <v>0</v>
      </c>
      <c r="K21" s="38"/>
    </row>
    <row r="22" spans="1:11" x14ac:dyDescent="0.2">
      <c r="A22" s="35"/>
      <c r="B22" s="42"/>
      <c r="C22" s="43"/>
      <c r="D22" s="47"/>
      <c r="E22" s="47"/>
      <c r="F22" s="32"/>
      <c r="G22" s="40" t="s">
        <v>25</v>
      </c>
      <c r="H22" s="40"/>
      <c r="I22" s="41">
        <v>384214.43</v>
      </c>
      <c r="J22" s="45">
        <v>391680.07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D24+D25</f>
        <v>44908203.920000002</v>
      </c>
      <c r="E23" s="37">
        <f>E24+E25</f>
        <v>36371312.939999998</v>
      </c>
      <c r="F23" s="32"/>
      <c r="G23" s="40" t="s">
        <v>27</v>
      </c>
      <c r="H23" s="40"/>
      <c r="I23" s="45"/>
      <c r="J23" s="45">
        <v>0</v>
      </c>
      <c r="K23" s="38"/>
    </row>
    <row r="24" spans="1:11" x14ac:dyDescent="0.2">
      <c r="A24" s="39"/>
      <c r="B24" s="40" t="s">
        <v>28</v>
      </c>
      <c r="C24" s="40"/>
      <c r="D24" s="48">
        <v>17689322.289999999</v>
      </c>
      <c r="E24" s="48">
        <v>17039528</v>
      </c>
      <c r="F24" s="32"/>
      <c r="G24" s="40" t="s">
        <v>29</v>
      </c>
      <c r="H24" s="40"/>
      <c r="I24" s="45">
        <v>0</v>
      </c>
      <c r="J24" s="45">
        <v>0</v>
      </c>
      <c r="K24" s="38"/>
    </row>
    <row r="25" spans="1:11" x14ac:dyDescent="0.2">
      <c r="A25" s="39"/>
      <c r="B25" s="40" t="s">
        <v>30</v>
      </c>
      <c r="C25" s="40"/>
      <c r="D25" s="41">
        <v>27218881.629999999</v>
      </c>
      <c r="E25" s="41">
        <v>19331784.940000001</v>
      </c>
      <c r="F25" s="32"/>
      <c r="G25" s="40" t="s">
        <v>31</v>
      </c>
      <c r="H25" s="40"/>
      <c r="I25" s="45">
        <v>0</v>
      </c>
      <c r="J25" s="45">
        <v>0</v>
      </c>
      <c r="K25" s="38"/>
    </row>
    <row r="26" spans="1:11" x14ac:dyDescent="0.2">
      <c r="A26" s="35"/>
      <c r="B26" s="42"/>
      <c r="C26" s="43"/>
      <c r="D26" s="47">
        <v>0.02</v>
      </c>
      <c r="E26" s="47"/>
      <c r="F26" s="32"/>
      <c r="G26" s="40" t="s">
        <v>32</v>
      </c>
      <c r="H26" s="40"/>
      <c r="I26" s="45">
        <v>0</v>
      </c>
      <c r="J26" s="45">
        <v>0</v>
      </c>
      <c r="K26" s="38"/>
    </row>
    <row r="27" spans="1:11" x14ac:dyDescent="0.2">
      <c r="A27" s="39"/>
      <c r="B27" s="36" t="s">
        <v>33</v>
      </c>
      <c r="C27" s="36"/>
      <c r="D27" s="49">
        <v>0</v>
      </c>
      <c r="E27" s="49">
        <f>SUM(E28:E32)</f>
        <v>0</v>
      </c>
      <c r="F27" s="32"/>
      <c r="G27" s="40" t="s">
        <v>34</v>
      </c>
      <c r="H27" s="40"/>
      <c r="I27" s="45">
        <v>0</v>
      </c>
      <c r="J27" s="45">
        <v>0</v>
      </c>
      <c r="K27" s="38"/>
    </row>
    <row r="28" spans="1:11" x14ac:dyDescent="0.2">
      <c r="A28" s="39"/>
      <c r="B28" s="40" t="s">
        <v>35</v>
      </c>
      <c r="C28" s="40"/>
      <c r="D28" s="45">
        <v>0</v>
      </c>
      <c r="E28" s="45">
        <v>0</v>
      </c>
      <c r="F28" s="32"/>
      <c r="G28" s="42"/>
      <c r="H28" s="43"/>
      <c r="I28" s="47"/>
      <c r="J28" s="47"/>
      <c r="K28" s="38"/>
    </row>
    <row r="29" spans="1:11" x14ac:dyDescent="0.2">
      <c r="A29" s="39"/>
      <c r="B29" s="40" t="s">
        <v>36</v>
      </c>
      <c r="C29" s="40"/>
      <c r="D29" s="45">
        <v>0</v>
      </c>
      <c r="E29" s="45">
        <v>0</v>
      </c>
      <c r="F29" s="32"/>
      <c r="G29" s="36" t="s">
        <v>28</v>
      </c>
      <c r="H29" s="36"/>
      <c r="I29" s="49">
        <f>SUM(I30:I32)</f>
        <v>0</v>
      </c>
      <c r="J29" s="49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5">
        <v>0</v>
      </c>
      <c r="E30" s="45">
        <v>0</v>
      </c>
      <c r="F30" s="32"/>
      <c r="G30" s="40" t="s">
        <v>38</v>
      </c>
      <c r="H30" s="40"/>
      <c r="I30" s="45">
        <v>0</v>
      </c>
      <c r="J30" s="45">
        <v>0</v>
      </c>
      <c r="K30" s="38"/>
    </row>
    <row r="31" spans="1:11" x14ac:dyDescent="0.2">
      <c r="A31" s="39"/>
      <c r="B31" s="40" t="s">
        <v>39</v>
      </c>
      <c r="C31" s="40"/>
      <c r="D31" s="45">
        <v>0.02</v>
      </c>
      <c r="E31" s="45">
        <v>0</v>
      </c>
      <c r="F31" s="32"/>
      <c r="G31" s="40" t="s">
        <v>40</v>
      </c>
      <c r="H31" s="40"/>
      <c r="I31" s="45">
        <v>0</v>
      </c>
      <c r="J31" s="45">
        <v>0</v>
      </c>
      <c r="K31" s="38"/>
    </row>
    <row r="32" spans="1:11" x14ac:dyDescent="0.2">
      <c r="A32" s="39"/>
      <c r="B32" s="40" t="s">
        <v>41</v>
      </c>
      <c r="C32" s="40"/>
      <c r="D32" s="45">
        <v>0</v>
      </c>
      <c r="E32" s="45">
        <v>0</v>
      </c>
      <c r="F32" s="32"/>
      <c r="G32" s="40" t="s">
        <v>42</v>
      </c>
      <c r="H32" s="40"/>
      <c r="I32" s="45">
        <v>0</v>
      </c>
      <c r="J32" s="45">
        <v>0</v>
      </c>
      <c r="K32" s="38"/>
    </row>
    <row r="33" spans="1:11" x14ac:dyDescent="0.2">
      <c r="A33" s="35"/>
      <c r="B33" s="42"/>
      <c r="C33" s="50"/>
      <c r="D33" s="51"/>
      <c r="E33" s="51"/>
      <c r="F33" s="32"/>
      <c r="G33" s="42"/>
      <c r="H33" s="43"/>
      <c r="I33" s="47"/>
      <c r="J33" s="47"/>
      <c r="K33" s="38"/>
    </row>
    <row r="34" spans="1:11" x14ac:dyDescent="0.2">
      <c r="A34" s="52"/>
      <c r="B34" s="53" t="s">
        <v>43</v>
      </c>
      <c r="C34" s="53"/>
      <c r="D34" s="54">
        <f>D13+D23+D27</f>
        <v>50200507.359999999</v>
      </c>
      <c r="E34" s="54">
        <f>E13+E23+E27</f>
        <v>40219609.049999997</v>
      </c>
      <c r="F34" s="55"/>
      <c r="G34" s="30" t="s">
        <v>44</v>
      </c>
      <c r="H34" s="30"/>
      <c r="I34" s="56">
        <f>SUM(I35:I39)</f>
        <v>0</v>
      </c>
      <c r="J34" s="56">
        <f>SUM(J35:J39)</f>
        <v>0</v>
      </c>
      <c r="K34" s="38"/>
    </row>
    <row r="35" spans="1:11" x14ac:dyDescent="0.2">
      <c r="A35" s="35"/>
      <c r="B35" s="53"/>
      <c r="C35" s="53"/>
      <c r="D35" s="51"/>
      <c r="E35" s="51"/>
      <c r="F35" s="32"/>
      <c r="G35" s="40" t="s">
        <v>45</v>
      </c>
      <c r="H35" s="40"/>
      <c r="I35" s="45">
        <v>0</v>
      </c>
      <c r="J35" s="45">
        <v>0</v>
      </c>
      <c r="K35" s="38"/>
    </row>
    <row r="36" spans="1:11" x14ac:dyDescent="0.2">
      <c r="A36" s="57"/>
      <c r="B36" s="32"/>
      <c r="C36" s="32"/>
      <c r="D36" s="32"/>
      <c r="E36" s="32"/>
      <c r="F36" s="32"/>
      <c r="G36" s="40" t="s">
        <v>46</v>
      </c>
      <c r="H36" s="40"/>
      <c r="I36" s="45">
        <v>0</v>
      </c>
      <c r="J36" s="45">
        <v>0</v>
      </c>
      <c r="K36" s="38"/>
    </row>
    <row r="37" spans="1:11" x14ac:dyDescent="0.2">
      <c r="A37" s="57"/>
      <c r="B37" s="32"/>
      <c r="C37" s="32"/>
      <c r="D37" s="32"/>
      <c r="E37" s="32"/>
      <c r="F37" s="32"/>
      <c r="G37" s="40" t="s">
        <v>47</v>
      </c>
      <c r="H37" s="40"/>
      <c r="I37" s="45">
        <v>0</v>
      </c>
      <c r="J37" s="45">
        <v>0</v>
      </c>
      <c r="K37" s="38"/>
    </row>
    <row r="38" spans="1:11" x14ac:dyDescent="0.2">
      <c r="A38" s="57"/>
      <c r="B38" s="32"/>
      <c r="C38" s="32"/>
      <c r="D38" s="32"/>
      <c r="E38" s="32"/>
      <c r="F38" s="32"/>
      <c r="G38" s="40" t="s">
        <v>48</v>
      </c>
      <c r="H38" s="40"/>
      <c r="I38" s="45">
        <v>0</v>
      </c>
      <c r="J38" s="45">
        <v>0</v>
      </c>
      <c r="K38" s="38"/>
    </row>
    <row r="39" spans="1:11" x14ac:dyDescent="0.2">
      <c r="A39" s="57"/>
      <c r="B39" s="32"/>
      <c r="C39" s="32"/>
      <c r="D39" s="32"/>
      <c r="E39" s="32"/>
      <c r="F39" s="32"/>
      <c r="G39" s="40" t="s">
        <v>49</v>
      </c>
      <c r="H39" s="40"/>
      <c r="I39" s="45">
        <v>0</v>
      </c>
      <c r="J39" s="45">
        <v>0</v>
      </c>
      <c r="K39" s="38"/>
    </row>
    <row r="40" spans="1:11" x14ac:dyDescent="0.2">
      <c r="A40" s="57"/>
      <c r="B40" s="32"/>
      <c r="C40" s="32"/>
      <c r="D40" s="32"/>
      <c r="E40" s="32"/>
      <c r="F40" s="32"/>
      <c r="G40" s="42"/>
      <c r="H40" s="43"/>
      <c r="I40" s="47"/>
      <c r="J40" s="47"/>
      <c r="K40" s="38"/>
    </row>
    <row r="41" spans="1:11" x14ac:dyDescent="0.2">
      <c r="A41" s="57"/>
      <c r="B41" s="32"/>
      <c r="C41" s="32"/>
      <c r="D41" s="32"/>
      <c r="E41" s="32"/>
      <c r="F41" s="32"/>
      <c r="G41" s="36" t="s">
        <v>50</v>
      </c>
      <c r="H41" s="36"/>
      <c r="I41" s="58">
        <f>SUM(I42:I50)</f>
        <v>1338841.28</v>
      </c>
      <c r="J41" s="58">
        <f>SUM(J42:J50)</f>
        <v>819976.37</v>
      </c>
      <c r="K41" s="38"/>
    </row>
    <row r="42" spans="1:11" ht="26.25" customHeight="1" x14ac:dyDescent="0.2">
      <c r="A42" s="57"/>
      <c r="B42" s="32"/>
      <c r="C42" s="32"/>
      <c r="D42" s="32"/>
      <c r="E42" s="32"/>
      <c r="F42" s="32"/>
      <c r="G42" s="46" t="s">
        <v>51</v>
      </c>
      <c r="H42" s="46"/>
      <c r="I42" s="41">
        <v>1338840.6100000001</v>
      </c>
      <c r="J42" s="41">
        <v>819976.64</v>
      </c>
      <c r="K42" s="38"/>
    </row>
    <row r="43" spans="1:11" x14ac:dyDescent="0.2">
      <c r="A43" s="57"/>
      <c r="B43" s="32"/>
      <c r="C43" s="32"/>
      <c r="D43" s="32"/>
      <c r="E43" s="32"/>
      <c r="F43" s="32"/>
      <c r="G43" s="40" t="s">
        <v>52</v>
      </c>
      <c r="H43" s="40"/>
      <c r="I43" s="45">
        <v>0</v>
      </c>
      <c r="J43" s="45">
        <v>0</v>
      </c>
      <c r="K43" s="38"/>
    </row>
    <row r="44" spans="1:11" ht="12" customHeight="1" x14ac:dyDescent="0.2">
      <c r="A44" s="57"/>
      <c r="B44" s="32"/>
      <c r="C44" s="32"/>
      <c r="D44" s="32"/>
      <c r="E44" s="32"/>
      <c r="F44" s="32"/>
      <c r="G44" s="40" t="s">
        <v>53</v>
      </c>
      <c r="H44" s="40"/>
      <c r="I44" s="45">
        <v>0</v>
      </c>
      <c r="J44" s="45">
        <v>0</v>
      </c>
      <c r="K44" s="38"/>
    </row>
    <row r="45" spans="1:11" ht="25.5" customHeight="1" x14ac:dyDescent="0.2">
      <c r="A45" s="57"/>
      <c r="B45" s="32"/>
      <c r="C45" s="32"/>
      <c r="D45" s="32"/>
      <c r="E45" s="32"/>
      <c r="F45" s="32"/>
      <c r="G45" s="46" t="s">
        <v>54</v>
      </c>
      <c r="H45" s="46"/>
      <c r="I45" s="45">
        <v>0</v>
      </c>
      <c r="J45" s="45">
        <v>0</v>
      </c>
      <c r="K45" s="38"/>
    </row>
    <row r="46" spans="1:11" x14ac:dyDescent="0.2">
      <c r="A46" s="57"/>
      <c r="B46" s="32"/>
      <c r="C46" s="32"/>
      <c r="D46" s="32"/>
      <c r="E46" s="32"/>
      <c r="F46" s="32"/>
      <c r="G46" s="40" t="s">
        <v>55</v>
      </c>
      <c r="H46" s="40"/>
      <c r="I46" s="45">
        <v>0</v>
      </c>
      <c r="J46" s="45">
        <v>0</v>
      </c>
      <c r="K46" s="38"/>
    </row>
    <row r="47" spans="1:11" x14ac:dyDescent="0.2">
      <c r="A47" s="57"/>
      <c r="B47" s="32"/>
      <c r="C47" s="32"/>
      <c r="D47" s="32"/>
      <c r="E47" s="32"/>
      <c r="F47" s="32"/>
      <c r="G47" s="40" t="s">
        <v>56</v>
      </c>
      <c r="H47" s="40"/>
      <c r="I47" s="41">
        <v>0.67</v>
      </c>
      <c r="J47" s="41">
        <v>-0.27</v>
      </c>
      <c r="K47" s="38"/>
    </row>
    <row r="48" spans="1:11" x14ac:dyDescent="0.2">
      <c r="A48" s="57"/>
      <c r="B48" s="32"/>
      <c r="C48" s="32"/>
      <c r="D48" s="32"/>
      <c r="E48" s="32"/>
      <c r="F48" s="32"/>
      <c r="G48" s="42"/>
      <c r="H48" s="43"/>
      <c r="I48" s="47"/>
      <c r="J48" s="47"/>
      <c r="K48" s="38"/>
    </row>
    <row r="49" spans="1:11" x14ac:dyDescent="0.2">
      <c r="A49" s="57"/>
      <c r="B49" s="32"/>
      <c r="C49" s="32"/>
      <c r="D49" s="32"/>
      <c r="E49" s="32"/>
      <c r="F49" s="32"/>
      <c r="G49" s="36" t="s">
        <v>57</v>
      </c>
      <c r="H49" s="36"/>
      <c r="I49" s="56">
        <f>SUM(I50)</f>
        <v>0</v>
      </c>
      <c r="J49" s="56">
        <f>SUM(J50)</f>
        <v>0</v>
      </c>
      <c r="K49" s="38"/>
    </row>
    <row r="50" spans="1:11" x14ac:dyDescent="0.2">
      <c r="A50" s="57"/>
      <c r="B50" s="32"/>
      <c r="C50" s="32"/>
      <c r="D50" s="32"/>
      <c r="E50" s="32"/>
      <c r="F50" s="32"/>
      <c r="G50" s="40" t="s">
        <v>58</v>
      </c>
      <c r="H50" s="40"/>
      <c r="I50" s="45">
        <v>0</v>
      </c>
      <c r="J50" s="45">
        <v>0</v>
      </c>
      <c r="K50" s="38"/>
    </row>
    <row r="51" spans="1:11" x14ac:dyDescent="0.2">
      <c r="A51" s="57"/>
      <c r="B51" s="32"/>
      <c r="C51" s="32"/>
      <c r="D51" s="32"/>
      <c r="E51" s="32"/>
      <c r="F51" s="32"/>
      <c r="G51" s="42"/>
      <c r="H51" s="43"/>
      <c r="I51" s="47"/>
      <c r="J51" s="47"/>
      <c r="K51" s="38"/>
    </row>
    <row r="52" spans="1:11" x14ac:dyDescent="0.2">
      <c r="A52" s="57"/>
      <c r="B52" s="32"/>
      <c r="C52" s="32"/>
      <c r="D52" s="32"/>
      <c r="E52" s="32"/>
      <c r="F52" s="32"/>
      <c r="G52" s="53" t="s">
        <v>59</v>
      </c>
      <c r="H52" s="53"/>
      <c r="I52" s="59">
        <f>I13+I18+I29+I34+I41+I49</f>
        <v>47693840.960000001</v>
      </c>
      <c r="J52" s="59">
        <f>J13+J18+J29+J34+J41+J49</f>
        <v>36765269.369999997</v>
      </c>
      <c r="K52" s="60"/>
    </row>
    <row r="53" spans="1:11" x14ac:dyDescent="0.2">
      <c r="A53" s="57"/>
      <c r="B53" s="32"/>
      <c r="C53" s="32"/>
      <c r="D53" s="32"/>
      <c r="E53" s="32"/>
      <c r="F53" s="32"/>
      <c r="G53" s="61"/>
      <c r="H53" s="61"/>
      <c r="I53" s="47"/>
      <c r="J53" s="47"/>
      <c r="K53" s="60"/>
    </row>
    <row r="54" spans="1:11" x14ac:dyDescent="0.2">
      <c r="A54" s="57"/>
      <c r="B54" s="32"/>
      <c r="C54" s="32"/>
      <c r="D54" s="32"/>
      <c r="E54" s="32"/>
      <c r="F54" s="32"/>
      <c r="G54" s="62" t="s">
        <v>60</v>
      </c>
      <c r="H54" s="62"/>
      <c r="I54" s="59">
        <f>D34-I52</f>
        <v>2506666.3999999985</v>
      </c>
      <c r="J54" s="59">
        <f>E34-J52</f>
        <v>3454339.6799999997</v>
      </c>
      <c r="K54" s="60"/>
    </row>
    <row r="55" spans="1:11" ht="6" customHeight="1" x14ac:dyDescent="0.2">
      <c r="A55" s="63"/>
      <c r="B55" s="64"/>
      <c r="C55" s="64"/>
      <c r="D55" s="64"/>
      <c r="E55" s="64"/>
      <c r="F55" s="64"/>
      <c r="G55" s="65"/>
      <c r="H55" s="65"/>
      <c r="I55" s="64"/>
      <c r="J55" s="64"/>
      <c r="K55" s="66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12"/>
      <c r="B57" s="43"/>
      <c r="C57" s="67"/>
      <c r="D57" s="68"/>
      <c r="E57" s="68"/>
      <c r="F57" s="12"/>
      <c r="G57" s="69"/>
      <c r="H57" s="70"/>
      <c r="I57" s="68"/>
      <c r="J57" s="68"/>
      <c r="K57" s="12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2019-02-11T17:17:47Z</cp:lastPrinted>
  <dcterms:created xsi:type="dcterms:W3CDTF">2019-02-11T17:07:06Z</dcterms:created>
  <dcterms:modified xsi:type="dcterms:W3CDTF">2019-02-11T17:18:45Z</dcterms:modified>
</cp:coreProperties>
</file>