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16170" windowHeight="60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J56" i="1" s="1"/>
  <c r="E56" i="1"/>
  <c r="J54" i="1"/>
  <c r="G54" i="1"/>
  <c r="J53" i="1"/>
  <c r="G53" i="1"/>
  <c r="J52" i="1"/>
  <c r="G52" i="1"/>
  <c r="J51" i="1"/>
  <c r="G51" i="1"/>
  <c r="J48" i="1"/>
  <c r="J47" i="1"/>
  <c r="I47" i="1"/>
  <c r="H47" i="1"/>
  <c r="F47" i="1"/>
  <c r="E47" i="1"/>
  <c r="G47" i="1" s="1"/>
  <c r="J46" i="1"/>
  <c r="G46" i="1"/>
  <c r="J44" i="1"/>
  <c r="G41" i="1"/>
  <c r="G40" i="1"/>
  <c r="F39" i="1"/>
  <c r="E39" i="1"/>
  <c r="G39" i="1" s="1"/>
  <c r="G35" i="1" s="1"/>
  <c r="J35" i="1"/>
  <c r="I35" i="1"/>
  <c r="H35" i="1"/>
  <c r="H56" i="1" s="1"/>
  <c r="F35" i="1"/>
  <c r="F56" i="1" s="1"/>
  <c r="E35" i="1"/>
  <c r="I28" i="1"/>
  <c r="H28" i="1"/>
  <c r="F28" i="1"/>
  <c r="G25" i="1"/>
  <c r="G24" i="1"/>
  <c r="G23" i="1"/>
  <c r="G22" i="1"/>
  <c r="G21" i="1"/>
  <c r="G20" i="1"/>
  <c r="G19" i="1"/>
  <c r="G18" i="1"/>
  <c r="G17" i="1"/>
  <c r="G16" i="1"/>
  <c r="F15" i="1"/>
  <c r="E15" i="1"/>
  <c r="E28" i="1" s="1"/>
  <c r="J28" i="1" s="1"/>
  <c r="J14" i="1"/>
  <c r="J13" i="1"/>
  <c r="G13" i="1"/>
  <c r="J12" i="1"/>
  <c r="G12" i="1"/>
  <c r="J11" i="1"/>
  <c r="G11" i="1"/>
  <c r="G56" i="1" l="1"/>
  <c r="G15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<sst xmlns="http://schemas.openxmlformats.org/spreadsheetml/2006/main" count="78" uniqueCount="46">
  <si>
    <t>ESTADO ANALÍTICO DE INGRESOS</t>
  </si>
  <si>
    <t>POR FUENTE DE FINANCIAMIENTO Y FUENTE DE FINANCIAMIENTO/RUBRO</t>
  </si>
  <si>
    <t>DEL 1 DE ENERO AL AL 30 DE JUNIO DEL 2018</t>
  </si>
  <si>
    <t xml:space="preserve">Ente Público:      </t>
  </si>
  <si>
    <t>NOMBRE DE LA ENTIDAD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</si>
  <si>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</si>
  <si>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</si>
  <si>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</si>
  <si>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</si>
  <si>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</si>
  <si>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</si>
  <si>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</si>
  <si>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</si>
  <si>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</si>
  <si>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</si>
  <si>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</si>
  <si>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</si>
  <si>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</si>
  <si>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</si>
  <si>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</si>
  <si>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</si>
  <si>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</si>
  <si>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</si>
  <si>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</si>
  <si>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</si>
  <si>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</si>
  <si>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</si>
  <si>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</si>
  <si>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</si>
  <si>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</si>
  <si>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</si>
  <si>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</si>
  <si>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</si>
  <si>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</si>
  <si>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</si>
  <si>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</si>
  <si>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PRESUPUESTO DE INGRESOS</t>
  </si>
  <si>
    <t>Ingresos del Gobierno</t>
  </si>
  <si>
    <t>Ingresos de Organismos y Empresas</t>
  </si>
  <si>
    <t>Ingresos derivados de financiamiento</t>
  </si>
  <si>
    <t>00</t>
  </si>
  <si>
    <t>¹ Los ingresos excedentes se presentan para efectos de cumplimiento de la Ley General de Contabilidad Gubernamental y el importe reflejado debe ser siempre mayor a cero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</si>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</sst>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3" fillId="2" borderId="9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6" fillId="2" borderId="12" xfId="1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63</xdr:row>
      <xdr:rowOff>22412</xdr:rowOff>
    </xdr:from>
    <xdr:to>
      <xdr:col>3</xdr:col>
      <xdr:colOff>2394697</xdr:colOff>
      <xdr:row>67</xdr:row>
      <xdr:rowOff>42585</xdr:rowOff>
    </xdr:to>
    <xdr:sp macro="" textlink="">
      <xdr:nvSpPr>
        <xdr:cNvPr id="2" name="6 CuadroTexto"/>
        <xdr:cNvSpPr txBox="1"/>
      </xdr:nvSpPr>
      <xdr:spPr>
        <a:xfrm>
          <a:off x="1461247" y="10157012"/>
          <a:ext cx="1733550" cy="658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7</xdr:col>
      <xdr:colOff>762001</xdr:colOff>
      <xdr:row>63</xdr:row>
      <xdr:rowOff>44824</xdr:rowOff>
    </xdr:from>
    <xdr:to>
      <xdr:col>9</xdr:col>
      <xdr:colOff>420595</xdr:colOff>
      <xdr:row>67</xdr:row>
      <xdr:rowOff>12080</xdr:rowOff>
    </xdr:to>
    <xdr:sp macro="" textlink="">
      <xdr:nvSpPr>
        <xdr:cNvPr id="3" name="9 CuadroTexto"/>
        <xdr:cNvSpPr txBox="1"/>
      </xdr:nvSpPr>
      <xdr:spPr>
        <a:xfrm>
          <a:off x="7800976" y="10179424"/>
          <a:ext cx="1754094" cy="605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57031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ht="18.75" customHeight="1" x14ac:dyDescent="0.2">
      <c r="B1" s="74" t="s">
        <v>0</v>
      </c>
      <c r="C1" s="74"/>
      <c r="D1" s="74"/>
      <c r="E1" s="74"/>
      <c r="F1" s="74"/>
      <c r="G1" s="74"/>
      <c r="H1" s="74"/>
      <c r="I1" s="74"/>
      <c r="J1" s="74"/>
    </row>
    <row r="2" spans="1:10" ht="15" customHeight="1" x14ac:dyDescent="0.2">
      <c r="B2" s="3"/>
      <c r="C2" s="3"/>
      <c r="D2" s="74" t="s">
        <v>1</v>
      </c>
      <c r="E2" s="74"/>
      <c r="F2" s="74"/>
      <c r="G2" s="74"/>
      <c r="H2" s="74"/>
      <c r="I2" s="74"/>
      <c r="J2" s="74"/>
    </row>
    <row r="3" spans="1:10" ht="15" customHeight="1" x14ac:dyDescent="0.2">
      <c r="B3" s="74" t="s">
        <v>2</v>
      </c>
      <c r="C3" s="74"/>
      <c r="D3" s="74"/>
      <c r="E3" s="74"/>
      <c r="F3" s="74"/>
      <c r="G3" s="74"/>
      <c r="H3" s="74"/>
      <c r="I3" s="74"/>
      <c r="J3" s="74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75" t="s">
        <v>4</v>
      </c>
      <c r="F5" s="75"/>
      <c r="G5" s="10"/>
      <c r="H5" s="10"/>
      <c r="I5" s="10"/>
      <c r="J5" s="11"/>
    </row>
    <row r="6" spans="1:10" s="1" customFormat="1" ht="11.25" customHeight="1" x14ac:dyDescent="0.2">
      <c r="A6" s="4"/>
      <c r="B6" s="4"/>
      <c r="C6" s="4"/>
      <c r="D6" s="4"/>
      <c r="F6" s="11"/>
      <c r="G6" s="11"/>
      <c r="H6" s="11"/>
      <c r="I6" s="11"/>
      <c r="J6" s="11"/>
    </row>
    <row r="7" spans="1:10" ht="12" customHeight="1" x14ac:dyDescent="0.2">
      <c r="A7" s="12"/>
      <c r="B7" s="62" t="s">
        <v>5</v>
      </c>
      <c r="C7" s="62"/>
      <c r="D7" s="62"/>
      <c r="E7" s="62" t="s">
        <v>6</v>
      </c>
      <c r="F7" s="62"/>
      <c r="G7" s="62"/>
      <c r="H7" s="62"/>
      <c r="I7" s="62"/>
      <c r="J7" s="61" t="s">
        <v>7</v>
      </c>
    </row>
    <row r="8" spans="1:10" ht="25.5" x14ac:dyDescent="0.2">
      <c r="A8" s="4"/>
      <c r="B8" s="62"/>
      <c r="C8" s="62"/>
      <c r="D8" s="62"/>
      <c r="E8" s="13" t="s">
        <v>8</v>
      </c>
      <c r="F8" s="14" t="s">
        <v>9</v>
      </c>
      <c r="G8" s="13" t="s">
        <v>10</v>
      </c>
      <c r="H8" s="13" t="s">
        <v>11</v>
      </c>
      <c r="I8" s="13" t="s">
        <v>12</v>
      </c>
      <c r="J8" s="61"/>
    </row>
    <row r="9" spans="1:10" ht="12" customHeight="1" x14ac:dyDescent="0.2">
      <c r="A9" s="4"/>
      <c r="B9" s="62"/>
      <c r="C9" s="62"/>
      <c r="D9" s="62"/>
      <c r="E9" s="13" t="s">
        <v>13</v>
      </c>
      <c r="F9" s="13" t="s">
        <v>14</v>
      </c>
      <c r="G9" s="13" t="s">
        <v>15</v>
      </c>
      <c r="H9" s="13" t="s">
        <v>16</v>
      </c>
      <c r="I9" s="13" t="s">
        <v>17</v>
      </c>
      <c r="J9" s="13" t="s">
        <v>18</v>
      </c>
    </row>
    <row r="10" spans="1:10" ht="12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0" ht="12" customHeight="1" x14ac:dyDescent="0.2">
      <c r="A11" s="15"/>
      <c r="B11" s="67" t="s">
        <v>19</v>
      </c>
      <c r="C11" s="68"/>
      <c r="D11" s="69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+I11-E11</f>
        <v>0</v>
      </c>
    </row>
    <row r="12" spans="1:10" ht="12" customHeight="1" x14ac:dyDescent="0.2">
      <c r="A12" s="15"/>
      <c r="B12" s="67" t="s">
        <v>20</v>
      </c>
      <c r="C12" s="68"/>
      <c r="D12" s="69"/>
      <c r="E12" s="21">
        <v>0</v>
      </c>
      <c r="F12" s="21">
        <v>0</v>
      </c>
      <c r="G12" s="21">
        <f t="shared" ref="G12:G13" si="0">+E12+F12</f>
        <v>0</v>
      </c>
      <c r="H12" s="21">
        <v>0</v>
      </c>
      <c r="I12" s="21">
        <v>0</v>
      </c>
      <c r="J12" s="21">
        <f t="shared" ref="J12:J13" si="1">+I12-E12</f>
        <v>0</v>
      </c>
    </row>
    <row r="13" spans="1:10" ht="12" customHeight="1" x14ac:dyDescent="0.2">
      <c r="A13" s="15"/>
      <c r="B13" s="67" t="s">
        <v>21</v>
      </c>
      <c r="C13" s="68"/>
      <c r="D13" s="69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f t="shared" si="1"/>
        <v>0</v>
      </c>
    </row>
    <row r="14" spans="1:10" ht="12" customHeight="1" x14ac:dyDescent="0.2">
      <c r="A14" s="15"/>
      <c r="B14" s="67" t="s">
        <v>22</v>
      </c>
      <c r="C14" s="68"/>
      <c r="D14" s="69"/>
      <c r="E14" s="21"/>
      <c r="F14" s="21"/>
      <c r="G14" s="21"/>
      <c r="H14" s="21"/>
      <c r="I14" s="21"/>
      <c r="J14" s="21">
        <f>+I14-E14</f>
        <v>0</v>
      </c>
    </row>
    <row r="15" spans="1:10" ht="12" customHeight="1" x14ac:dyDescent="0.2">
      <c r="A15" s="15"/>
      <c r="B15" s="67" t="s">
        <v>23</v>
      </c>
      <c r="C15" s="68"/>
      <c r="D15" s="69"/>
      <c r="E15" s="21">
        <f>E16</f>
        <v>955678</v>
      </c>
      <c r="F15" s="21">
        <f>F16</f>
        <v>0</v>
      </c>
      <c r="G15" s="21">
        <f>E15+F15</f>
        <v>955678</v>
      </c>
      <c r="H15" s="21">
        <v>167211</v>
      </c>
      <c r="I15" s="21">
        <v>167211</v>
      </c>
      <c r="J15" s="21">
        <v>-788467</v>
      </c>
    </row>
    <row r="16" spans="1:10" ht="12" customHeight="1" x14ac:dyDescent="0.2">
      <c r="A16" s="15"/>
      <c r="B16" s="22"/>
      <c r="C16" s="68" t="s">
        <v>24</v>
      </c>
      <c r="D16" s="69"/>
      <c r="E16" s="21">
        <v>955678</v>
      </c>
      <c r="F16" s="21">
        <v>0</v>
      </c>
      <c r="G16" s="21">
        <f t="shared" ref="G16:G25" si="2">E16+F16</f>
        <v>955678</v>
      </c>
      <c r="H16" s="21">
        <v>167211</v>
      </c>
      <c r="I16" s="21">
        <v>167211</v>
      </c>
      <c r="J16" s="21">
        <v>-788467</v>
      </c>
    </row>
    <row r="17" spans="1:10" ht="12" customHeight="1" x14ac:dyDescent="0.2">
      <c r="A17" s="15"/>
      <c r="B17" s="22"/>
      <c r="C17" s="68" t="s">
        <v>25</v>
      </c>
      <c r="D17" s="69"/>
      <c r="E17" s="21">
        <v>0</v>
      </c>
      <c r="F17" s="21">
        <v>0</v>
      </c>
      <c r="G17" s="21">
        <f t="shared" si="2"/>
        <v>0</v>
      </c>
      <c r="H17" s="21">
        <v>0</v>
      </c>
      <c r="I17" s="21">
        <v>0</v>
      </c>
      <c r="J17" s="21">
        <v>0</v>
      </c>
    </row>
    <row r="18" spans="1:10" ht="12" customHeight="1" x14ac:dyDescent="0.2">
      <c r="A18" s="15"/>
      <c r="B18" s="67" t="s">
        <v>26</v>
      </c>
      <c r="C18" s="68"/>
      <c r="D18" s="69"/>
      <c r="E18" s="21">
        <v>949200</v>
      </c>
      <c r="F18" s="21">
        <v>1166065</v>
      </c>
      <c r="G18" s="21">
        <f t="shared" si="2"/>
        <v>2115265</v>
      </c>
      <c r="H18" s="21">
        <v>807659.17</v>
      </c>
      <c r="I18" s="21">
        <v>807659.17</v>
      </c>
      <c r="J18" s="21">
        <v>-141540.82999999996</v>
      </c>
    </row>
    <row r="19" spans="1:10" ht="12" customHeight="1" x14ac:dyDescent="0.2">
      <c r="A19" s="15"/>
      <c r="B19" s="22"/>
      <c r="C19" s="68" t="s">
        <v>24</v>
      </c>
      <c r="D19" s="69"/>
      <c r="E19" s="21">
        <v>17700</v>
      </c>
      <c r="F19" s="21">
        <v>1166065</v>
      </c>
      <c r="G19" s="21">
        <f t="shared" si="2"/>
        <v>1183765</v>
      </c>
      <c r="H19" s="21">
        <v>200</v>
      </c>
      <c r="I19" s="21">
        <v>200</v>
      </c>
      <c r="J19" s="21">
        <v>-17500</v>
      </c>
    </row>
    <row r="20" spans="1:10" ht="12" customHeight="1" x14ac:dyDescent="0.2">
      <c r="A20" s="15"/>
      <c r="B20" s="22"/>
      <c r="C20" s="68" t="s">
        <v>25</v>
      </c>
      <c r="D20" s="69"/>
      <c r="E20" s="21">
        <v>0</v>
      </c>
      <c r="F20" s="21">
        <v>0</v>
      </c>
      <c r="G20" s="21">
        <f t="shared" si="2"/>
        <v>0</v>
      </c>
      <c r="H20" s="21">
        <v>0</v>
      </c>
      <c r="I20" s="21">
        <v>0</v>
      </c>
      <c r="J20" s="21">
        <v>0</v>
      </c>
    </row>
    <row r="21" spans="1:10" ht="12" customHeight="1" x14ac:dyDescent="0.2">
      <c r="A21" s="15"/>
      <c r="B21" s="22"/>
      <c r="C21" s="68" t="s">
        <v>27</v>
      </c>
      <c r="D21" s="69"/>
      <c r="E21" s="21">
        <v>0</v>
      </c>
      <c r="F21" s="21">
        <v>0</v>
      </c>
      <c r="G21" s="21">
        <f t="shared" si="2"/>
        <v>0</v>
      </c>
      <c r="H21" s="21">
        <v>0</v>
      </c>
      <c r="I21" s="21">
        <v>0</v>
      </c>
      <c r="J21" s="21">
        <v>0</v>
      </c>
    </row>
    <row r="22" spans="1:10" ht="12" customHeight="1" x14ac:dyDescent="0.2">
      <c r="A22" s="15"/>
      <c r="B22" s="22"/>
      <c r="C22" s="68" t="s">
        <v>28</v>
      </c>
      <c r="D22" s="69"/>
      <c r="E22" s="21">
        <v>0</v>
      </c>
      <c r="F22" s="21"/>
      <c r="G22" s="21">
        <f t="shared" si="2"/>
        <v>0</v>
      </c>
      <c r="H22" s="21">
        <v>0</v>
      </c>
      <c r="I22" s="21">
        <v>0</v>
      </c>
      <c r="J22" s="21">
        <v>0</v>
      </c>
    </row>
    <row r="23" spans="1:10" ht="12" customHeight="1" x14ac:dyDescent="0.2">
      <c r="A23" s="15"/>
      <c r="B23" s="67" t="s">
        <v>29</v>
      </c>
      <c r="C23" s="68"/>
      <c r="D23" s="69"/>
      <c r="E23" s="21">
        <v>496000</v>
      </c>
      <c r="F23" s="21"/>
      <c r="G23" s="21">
        <f t="shared" si="2"/>
        <v>496000</v>
      </c>
      <c r="H23" s="21">
        <v>55200</v>
      </c>
      <c r="I23" s="21">
        <v>55200</v>
      </c>
      <c r="J23" s="21">
        <v>-440800</v>
      </c>
    </row>
    <row r="24" spans="1:10" ht="12" customHeight="1" x14ac:dyDescent="0.2">
      <c r="A24" s="15"/>
      <c r="B24" s="67" t="s">
        <v>30</v>
      </c>
      <c r="C24" s="68"/>
      <c r="D24" s="69"/>
      <c r="E24" s="21"/>
      <c r="F24" s="21">
        <v>17039528</v>
      </c>
      <c r="G24" s="21">
        <f t="shared" si="2"/>
        <v>17039528</v>
      </c>
      <c r="H24" s="21">
        <v>8980446</v>
      </c>
      <c r="I24" s="21">
        <v>8980446</v>
      </c>
      <c r="J24" s="21">
        <v>8980446</v>
      </c>
    </row>
    <row r="25" spans="1:10" ht="12" customHeight="1" x14ac:dyDescent="0.2">
      <c r="A25" s="23"/>
      <c r="B25" s="67" t="s">
        <v>31</v>
      </c>
      <c r="C25" s="68"/>
      <c r="D25" s="69"/>
      <c r="E25" s="21">
        <v>23230399.68</v>
      </c>
      <c r="F25" s="21">
        <v>16712492.789999999</v>
      </c>
      <c r="G25" s="21">
        <f t="shared" si="2"/>
        <v>39942892.469999999</v>
      </c>
      <c r="H25" s="21">
        <v>26746115.920000002</v>
      </c>
      <c r="I25" s="21">
        <v>26746115.920000002</v>
      </c>
      <c r="J25" s="21">
        <v>3515716.2400000021</v>
      </c>
    </row>
    <row r="26" spans="1:10" ht="12" customHeight="1" x14ac:dyDescent="0.2">
      <c r="A26" s="15"/>
      <c r="B26" s="67" t="s">
        <v>32</v>
      </c>
      <c r="C26" s="68"/>
      <c r="D26" s="69"/>
      <c r="E26" s="21"/>
      <c r="F26" s="21"/>
      <c r="G26" s="21"/>
      <c r="H26" s="21"/>
      <c r="I26" s="21"/>
      <c r="J26" s="21"/>
    </row>
    <row r="27" spans="1:10" ht="12" customHeight="1" x14ac:dyDescent="0.2">
      <c r="A27" s="15"/>
      <c r="B27" s="24"/>
      <c r="C27" s="25"/>
      <c r="D27" s="26"/>
      <c r="E27" s="27"/>
      <c r="F27" s="28"/>
      <c r="G27" s="28"/>
      <c r="H27" s="28"/>
      <c r="I27" s="28"/>
      <c r="J27" s="28"/>
    </row>
    <row r="28" spans="1:10" ht="12" customHeight="1" x14ac:dyDescent="0.2">
      <c r="A28" s="4"/>
      <c r="B28" s="29"/>
      <c r="C28" s="30"/>
      <c r="D28" s="31" t="s">
        <v>33</v>
      </c>
      <c r="E28" s="21">
        <f>SUM(E11+E12+E13+E14+E15+E18+E23+E24+E25+E26)</f>
        <v>25631277.68</v>
      </c>
      <c r="F28" s="21">
        <f>SUM(F11+F12+F13+F14+F15+F18+F24+F25+F26)</f>
        <v>34918085.789999999</v>
      </c>
      <c r="G28" s="21">
        <f>SUM(G11+G12+G13+G14+G15+G18+G23+G24+G25+G26)</f>
        <v>60549363.469999999</v>
      </c>
      <c r="H28" s="21">
        <f>SUM(H11+H12+H13+H14+H15+H18+H23+H24+H25+H26)</f>
        <v>36756632.090000004</v>
      </c>
      <c r="I28" s="21">
        <f>SUM(I11+I12+I13+I14+I15+I18+I23+I24+I25+I26)</f>
        <v>36756632.090000004</v>
      </c>
      <c r="J28" s="70">
        <f>I28-E28</f>
        <v>11125354.410000004</v>
      </c>
    </row>
    <row r="29" spans="1:10" ht="12" customHeight="1" x14ac:dyDescent="0.2">
      <c r="A29" s="15"/>
      <c r="B29" s="32"/>
      <c r="C29" s="32"/>
      <c r="D29" s="32"/>
      <c r="E29" s="33"/>
      <c r="F29" s="33"/>
      <c r="G29" s="33"/>
      <c r="H29" s="72" t="s">
        <v>34</v>
      </c>
      <c r="I29" s="73"/>
      <c r="J29" s="71"/>
    </row>
    <row r="30" spans="1:10" ht="12" customHeight="1" x14ac:dyDescent="0.2">
      <c r="A30" s="4"/>
      <c r="B30" s="4"/>
      <c r="C30" s="4"/>
      <c r="D30" s="4"/>
      <c r="E30" s="11"/>
      <c r="F30" s="11"/>
      <c r="G30" s="11"/>
      <c r="H30" s="11"/>
      <c r="I30" s="11"/>
      <c r="J30" s="11"/>
    </row>
    <row r="31" spans="1:10" ht="12" customHeight="1" x14ac:dyDescent="0.2">
      <c r="A31" s="4"/>
      <c r="B31" s="61" t="s">
        <v>35</v>
      </c>
      <c r="C31" s="61"/>
      <c r="D31" s="61"/>
      <c r="E31" s="62" t="s">
        <v>6</v>
      </c>
      <c r="F31" s="62"/>
      <c r="G31" s="62"/>
      <c r="H31" s="62"/>
      <c r="I31" s="62"/>
      <c r="J31" s="61" t="s">
        <v>7</v>
      </c>
    </row>
    <row r="32" spans="1:10" ht="25.5" x14ac:dyDescent="0.2">
      <c r="A32" s="4"/>
      <c r="B32" s="61"/>
      <c r="C32" s="61"/>
      <c r="D32" s="61"/>
      <c r="E32" s="13" t="s">
        <v>8</v>
      </c>
      <c r="F32" s="14" t="s">
        <v>9</v>
      </c>
      <c r="G32" s="13" t="s">
        <v>10</v>
      </c>
      <c r="H32" s="13" t="s">
        <v>11</v>
      </c>
      <c r="I32" s="13" t="s">
        <v>12</v>
      </c>
      <c r="J32" s="61"/>
    </row>
    <row r="33" spans="1:11" ht="12" customHeight="1" x14ac:dyDescent="0.2">
      <c r="A33" s="4"/>
      <c r="B33" s="61"/>
      <c r="C33" s="61"/>
      <c r="D33" s="61"/>
      <c r="E33" s="13" t="s">
        <v>13</v>
      </c>
      <c r="F33" s="13" t="s">
        <v>14</v>
      </c>
      <c r="G33" s="13" t="s">
        <v>15</v>
      </c>
      <c r="H33" s="13" t="s">
        <v>16</v>
      </c>
      <c r="I33" s="13" t="s">
        <v>17</v>
      </c>
      <c r="J33" s="13" t="s">
        <v>18</v>
      </c>
    </row>
    <row r="34" spans="1:11" ht="12" customHeight="1" x14ac:dyDescent="0.2">
      <c r="A34" s="15"/>
      <c r="B34" s="16"/>
      <c r="C34" s="17"/>
      <c r="D34" s="18" t="s">
        <v>36</v>
      </c>
      <c r="E34" s="20"/>
      <c r="F34" s="20"/>
      <c r="G34" s="20"/>
      <c r="H34" s="20"/>
      <c r="I34" s="20"/>
      <c r="J34" s="20"/>
    </row>
    <row r="35" spans="1:11" ht="12" customHeight="1" x14ac:dyDescent="0.2">
      <c r="A35" s="15"/>
      <c r="B35" s="34"/>
      <c r="C35" s="35"/>
      <c r="D35" s="36" t="s">
        <v>37</v>
      </c>
      <c r="E35" s="37">
        <f>E39+E42</f>
        <v>1904878</v>
      </c>
      <c r="F35" s="37">
        <f>F45+F42</f>
        <v>18205593</v>
      </c>
      <c r="G35" s="37">
        <f>G39+G42+G45</f>
        <v>20110471</v>
      </c>
      <c r="H35" s="37">
        <f>H39+H42+H45</f>
        <v>9955316.1699999999</v>
      </c>
      <c r="I35" s="37">
        <f>I39+I42+I45</f>
        <v>9955316.1699999999</v>
      </c>
      <c r="J35" s="37">
        <f>J39+J42+J45</f>
        <v>8050438.1699999999</v>
      </c>
      <c r="K35" s="37"/>
    </row>
    <row r="36" spans="1:11" ht="12" customHeight="1" x14ac:dyDescent="0.2">
      <c r="A36" s="15"/>
      <c r="B36" s="22"/>
      <c r="C36" s="38">
        <v>10</v>
      </c>
      <c r="D36" s="39" t="s">
        <v>19</v>
      </c>
      <c r="E36" s="21"/>
      <c r="F36" s="21"/>
      <c r="G36" s="21"/>
      <c r="H36" s="21"/>
      <c r="I36" s="21"/>
      <c r="J36" s="21"/>
    </row>
    <row r="37" spans="1:11" ht="12" customHeight="1" x14ac:dyDescent="0.2">
      <c r="A37" s="15"/>
      <c r="B37" s="22"/>
      <c r="C37" s="38">
        <v>30</v>
      </c>
      <c r="D37" s="39" t="s">
        <v>21</v>
      </c>
      <c r="E37" s="21"/>
      <c r="F37" s="21"/>
      <c r="G37" s="21"/>
      <c r="H37" s="21"/>
      <c r="I37" s="21"/>
      <c r="J37" s="21"/>
    </row>
    <row r="38" spans="1:11" ht="12" customHeight="1" x14ac:dyDescent="0.2">
      <c r="A38" s="15"/>
      <c r="B38" s="22"/>
      <c r="C38" s="38">
        <v>40</v>
      </c>
      <c r="D38" s="39" t="s">
        <v>22</v>
      </c>
      <c r="E38" s="21"/>
      <c r="F38" s="21"/>
      <c r="G38" s="21"/>
      <c r="H38" s="21"/>
      <c r="I38" s="21"/>
      <c r="J38" s="21"/>
    </row>
    <row r="39" spans="1:11" ht="12" customHeight="1" x14ac:dyDescent="0.2">
      <c r="A39" s="15"/>
      <c r="B39" s="22"/>
      <c r="C39" s="38">
        <v>50</v>
      </c>
      <c r="D39" s="39" t="s">
        <v>23</v>
      </c>
      <c r="E39" s="21">
        <f>SUM(E40)</f>
        <v>955678</v>
      </c>
      <c r="F39" s="21">
        <f t="shared" ref="F39" si="3">SUM(F40)</f>
        <v>0</v>
      </c>
      <c r="G39" s="21">
        <f>E39+F39</f>
        <v>955678</v>
      </c>
      <c r="H39" s="21">
        <v>167211</v>
      </c>
      <c r="I39" s="21">
        <v>167211</v>
      </c>
      <c r="J39" s="21">
        <v>-788467</v>
      </c>
    </row>
    <row r="40" spans="1:11" ht="12" customHeight="1" x14ac:dyDescent="0.2">
      <c r="A40" s="15"/>
      <c r="B40" s="22"/>
      <c r="C40" s="6">
        <v>51</v>
      </c>
      <c r="D40" s="39" t="s">
        <v>24</v>
      </c>
      <c r="E40" s="21">
        <v>955678</v>
      </c>
      <c r="F40" s="21">
        <v>0</v>
      </c>
      <c r="G40" s="21">
        <f t="shared" ref="G40:G54" si="4">E40+F40</f>
        <v>955678</v>
      </c>
      <c r="H40" s="21">
        <v>167211</v>
      </c>
      <c r="I40" s="21">
        <v>167211</v>
      </c>
      <c r="J40" s="21">
        <v>-788467</v>
      </c>
    </row>
    <row r="41" spans="1:11" ht="12" customHeight="1" x14ac:dyDescent="0.2">
      <c r="A41" s="15"/>
      <c r="B41" s="22"/>
      <c r="C41" s="6">
        <v>52</v>
      </c>
      <c r="D41" s="39" t="s">
        <v>25</v>
      </c>
      <c r="E41" s="21"/>
      <c r="F41" s="21"/>
      <c r="G41" s="21">
        <f t="shared" si="4"/>
        <v>0</v>
      </c>
      <c r="H41" s="21">
        <v>0</v>
      </c>
      <c r="I41" s="21">
        <v>0</v>
      </c>
      <c r="J41" s="21">
        <v>0</v>
      </c>
    </row>
    <row r="42" spans="1:11" ht="12" customHeight="1" x14ac:dyDescent="0.2">
      <c r="A42" s="15"/>
      <c r="B42" s="22"/>
      <c r="C42" s="38">
        <v>60</v>
      </c>
      <c r="D42" s="39" t="s">
        <v>26</v>
      </c>
      <c r="E42" s="21">
        <v>949200</v>
      </c>
      <c r="F42" s="21">
        <v>1166065</v>
      </c>
      <c r="G42" s="21">
        <v>2115265</v>
      </c>
      <c r="H42" s="21">
        <v>807659.17</v>
      </c>
      <c r="I42" s="21">
        <v>807659.17</v>
      </c>
      <c r="J42" s="21">
        <v>-141540.82999999996</v>
      </c>
    </row>
    <row r="43" spans="1:11" ht="12" customHeight="1" x14ac:dyDescent="0.2">
      <c r="A43" s="15"/>
      <c r="B43" s="22"/>
      <c r="C43" s="6">
        <v>61</v>
      </c>
      <c r="D43" s="39" t="s">
        <v>24</v>
      </c>
      <c r="E43" s="21">
        <v>17700</v>
      </c>
      <c r="F43" s="21">
        <v>1166065</v>
      </c>
      <c r="G43" s="21">
        <v>1183765</v>
      </c>
      <c r="H43" s="21">
        <v>200</v>
      </c>
      <c r="I43" s="21">
        <v>200</v>
      </c>
      <c r="J43" s="21">
        <v>-17500</v>
      </c>
    </row>
    <row r="44" spans="1:11" ht="12" customHeight="1" x14ac:dyDescent="0.2">
      <c r="A44" s="15"/>
      <c r="B44" s="22"/>
      <c r="C44" s="6">
        <v>62</v>
      </c>
      <c r="D44" s="39" t="s">
        <v>25</v>
      </c>
      <c r="E44" s="21"/>
      <c r="F44" s="21">
        <v>0</v>
      </c>
      <c r="G44" s="21">
        <v>0</v>
      </c>
      <c r="H44" s="21"/>
      <c r="I44" s="21"/>
      <c r="J44" s="21">
        <f t="shared" ref="J44:J54" si="5">I44-E44</f>
        <v>0</v>
      </c>
    </row>
    <row r="45" spans="1:11" ht="12" customHeight="1" x14ac:dyDescent="0.2">
      <c r="A45" s="15"/>
      <c r="B45" s="22"/>
      <c r="C45" s="38">
        <v>80</v>
      </c>
      <c r="D45" s="39" t="s">
        <v>30</v>
      </c>
      <c r="E45" s="21"/>
      <c r="F45" s="21">
        <v>17039528</v>
      </c>
      <c r="G45" s="21">
        <v>17039528</v>
      </c>
      <c r="H45" s="21">
        <v>8980446</v>
      </c>
      <c r="I45" s="21">
        <v>8980446</v>
      </c>
      <c r="J45" s="21">
        <v>8980446</v>
      </c>
    </row>
    <row r="46" spans="1:11" ht="12" customHeight="1" x14ac:dyDescent="0.2">
      <c r="A46" s="15"/>
      <c r="B46" s="22"/>
      <c r="C46" s="38">
        <v>90</v>
      </c>
      <c r="D46" s="39" t="s">
        <v>31</v>
      </c>
      <c r="E46" s="21"/>
      <c r="F46" s="21"/>
      <c r="G46" s="21">
        <f t="shared" si="4"/>
        <v>0</v>
      </c>
      <c r="H46" s="21"/>
      <c r="I46" s="21"/>
      <c r="J46" s="21">
        <f t="shared" si="5"/>
        <v>0</v>
      </c>
    </row>
    <row r="47" spans="1:11" ht="12" customHeight="1" x14ac:dyDescent="0.2">
      <c r="A47" s="15"/>
      <c r="B47" s="22"/>
      <c r="C47" s="6"/>
      <c r="D47" s="39" t="s">
        <v>38</v>
      </c>
      <c r="E47" s="40">
        <f>SUM(E50+E49)</f>
        <v>23726399.68</v>
      </c>
      <c r="F47" s="40">
        <f>SUM(F50+F49)</f>
        <v>16712492.789999999</v>
      </c>
      <c r="G47" s="21">
        <f t="shared" si="4"/>
        <v>40438892.469999999</v>
      </c>
      <c r="H47" s="40">
        <f>SUM(H49+H50)</f>
        <v>26801315.920000002</v>
      </c>
      <c r="I47" s="40">
        <f>SUM(I49+I50)</f>
        <v>26801315.920000002</v>
      </c>
      <c r="J47" s="21">
        <f>I47-E47</f>
        <v>3074916.2400000021</v>
      </c>
    </row>
    <row r="48" spans="1:11" ht="12" customHeight="1" x14ac:dyDescent="0.2">
      <c r="A48" s="15"/>
      <c r="B48" s="34"/>
      <c r="C48" s="35">
        <v>20</v>
      </c>
      <c r="D48" s="39" t="s">
        <v>20</v>
      </c>
      <c r="E48" s="37"/>
      <c r="F48" s="37">
        <v>0</v>
      </c>
      <c r="G48" s="21">
        <v>0</v>
      </c>
      <c r="H48" s="37"/>
      <c r="I48" s="37"/>
      <c r="J48" s="21">
        <f t="shared" si="5"/>
        <v>0</v>
      </c>
    </row>
    <row r="49" spans="1:11" ht="12" customHeight="1" x14ac:dyDescent="0.2">
      <c r="A49" s="15"/>
      <c r="B49" s="34"/>
      <c r="C49" s="38">
        <v>70</v>
      </c>
      <c r="D49" s="39" t="s">
        <v>29</v>
      </c>
      <c r="E49" s="21">
        <v>496000</v>
      </c>
      <c r="F49" s="21">
        <v>0</v>
      </c>
      <c r="G49" s="21">
        <v>496000</v>
      </c>
      <c r="H49" s="21">
        <v>55200</v>
      </c>
      <c r="I49" s="21">
        <v>55200</v>
      </c>
      <c r="J49" s="21">
        <v>-440800</v>
      </c>
    </row>
    <row r="50" spans="1:11" ht="12" customHeight="1" x14ac:dyDescent="0.2">
      <c r="A50" s="15"/>
      <c r="B50" s="22"/>
      <c r="C50" s="38">
        <v>90</v>
      </c>
      <c r="D50" s="39" t="s">
        <v>31</v>
      </c>
      <c r="E50" s="21">
        <v>23230399.68</v>
      </c>
      <c r="F50" s="21">
        <v>16712492.789999999</v>
      </c>
      <c r="G50" s="21">
        <v>39942892.469999999</v>
      </c>
      <c r="H50" s="21">
        <v>26746115.920000002</v>
      </c>
      <c r="I50" s="21">
        <v>26746115.920000002</v>
      </c>
      <c r="J50" s="21">
        <v>3515716.2400000021</v>
      </c>
    </row>
    <row r="51" spans="1:11" ht="12" customHeight="1" x14ac:dyDescent="0.2">
      <c r="A51" s="15"/>
      <c r="B51" s="22"/>
      <c r="C51" s="38"/>
      <c r="D51" s="39" t="s">
        <v>39</v>
      </c>
      <c r="E51" s="21"/>
      <c r="F51" s="21"/>
      <c r="G51" s="21">
        <f t="shared" si="4"/>
        <v>0</v>
      </c>
      <c r="H51" s="21"/>
      <c r="I51" s="21"/>
      <c r="J51" s="21">
        <f t="shared" si="5"/>
        <v>0</v>
      </c>
    </row>
    <row r="52" spans="1:11" s="46" customFormat="1" ht="12" customHeight="1" x14ac:dyDescent="0.2">
      <c r="A52" s="4"/>
      <c r="B52" s="41"/>
      <c r="C52" s="42" t="s">
        <v>40</v>
      </c>
      <c r="D52" s="43" t="s">
        <v>32</v>
      </c>
      <c r="E52" s="44"/>
      <c r="F52" s="44"/>
      <c r="G52" s="21">
        <f t="shared" si="4"/>
        <v>0</v>
      </c>
      <c r="H52" s="44"/>
      <c r="I52" s="44"/>
      <c r="J52" s="21">
        <f t="shared" si="5"/>
        <v>0</v>
      </c>
      <c r="K52" s="45"/>
    </row>
    <row r="53" spans="1:11" ht="12" customHeight="1" x14ac:dyDescent="0.2">
      <c r="A53" s="15"/>
      <c r="B53" s="34"/>
      <c r="C53" s="47"/>
      <c r="D53" s="39"/>
      <c r="E53" s="37"/>
      <c r="F53" s="37"/>
      <c r="G53" s="21">
        <f t="shared" si="4"/>
        <v>0</v>
      </c>
      <c r="H53" s="37"/>
      <c r="I53" s="37"/>
      <c r="J53" s="21">
        <f t="shared" si="5"/>
        <v>0</v>
      </c>
    </row>
    <row r="54" spans="1:11" ht="12" customHeight="1" x14ac:dyDescent="0.2">
      <c r="A54" s="15"/>
      <c r="B54" s="22"/>
      <c r="C54" s="38"/>
      <c r="D54" s="39"/>
      <c r="E54" s="21"/>
      <c r="F54" s="21"/>
      <c r="G54" s="21">
        <f t="shared" si="4"/>
        <v>0</v>
      </c>
      <c r="H54" s="21"/>
      <c r="I54" s="21"/>
      <c r="J54" s="21">
        <f t="shared" si="5"/>
        <v>0</v>
      </c>
    </row>
    <row r="55" spans="1:11" ht="12" customHeight="1" x14ac:dyDescent="0.2">
      <c r="A55" s="15"/>
      <c r="B55" s="24"/>
      <c r="C55" s="25"/>
      <c r="D55" s="26"/>
      <c r="E55" s="28"/>
      <c r="F55" s="28"/>
      <c r="G55" s="28"/>
      <c r="H55" s="28"/>
      <c r="I55" s="28"/>
      <c r="J55" s="28"/>
    </row>
    <row r="56" spans="1:11" ht="12" customHeight="1" x14ac:dyDescent="0.2">
      <c r="A56" s="4"/>
      <c r="B56" s="48"/>
      <c r="C56" s="49"/>
      <c r="D56" s="50" t="s">
        <v>33</v>
      </c>
      <c r="E56" s="51">
        <f>E35+E47</f>
        <v>25631277.68</v>
      </c>
      <c r="F56" s="21">
        <f>F35+F47</f>
        <v>34918085.789999999</v>
      </c>
      <c r="G56" s="21">
        <f>G35+G47</f>
        <v>60549363.469999999</v>
      </c>
      <c r="H56" s="21">
        <f>H35+H47</f>
        <v>36756632.090000004</v>
      </c>
      <c r="I56" s="21">
        <f>I35+I47</f>
        <v>36756632.090000004</v>
      </c>
      <c r="J56" s="21">
        <f>I56-E56</f>
        <v>11125354.410000004</v>
      </c>
    </row>
    <row r="57" spans="1:11" ht="12.75" customHeight="1" x14ac:dyDescent="0.2">
      <c r="A57" s="15"/>
      <c r="B57" s="52"/>
      <c r="C57" s="53"/>
      <c r="D57" s="53"/>
      <c r="E57" s="53"/>
      <c r="F57" s="54"/>
      <c r="G57" s="54"/>
      <c r="H57" s="63" t="s">
        <v>34</v>
      </c>
      <c r="I57" s="64"/>
      <c r="J57" s="55"/>
    </row>
    <row r="58" spans="1:11" x14ac:dyDescent="0.2">
      <c r="A58" s="15"/>
      <c r="B58" s="65"/>
      <c r="C58" s="65"/>
      <c r="D58" s="65"/>
      <c r="E58" s="65"/>
      <c r="F58" s="65"/>
      <c r="G58" s="65"/>
      <c r="H58" s="65"/>
      <c r="I58" s="65"/>
      <c r="J58" s="65"/>
    </row>
    <row r="59" spans="1:11" x14ac:dyDescent="0.2">
      <c r="B59" s="52" t="s">
        <v>41</v>
      </c>
      <c r="C59" s="52"/>
      <c r="D59" s="52"/>
      <c r="E59" s="52"/>
      <c r="F59" s="52"/>
      <c r="G59" s="52"/>
      <c r="H59" s="52"/>
      <c r="I59" s="52"/>
      <c r="J59" s="52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56"/>
    </row>
    <row r="64" spans="1:11" x14ac:dyDescent="0.2">
      <c r="D64" s="57" t="s">
        <v>42</v>
      </c>
      <c r="E64" s="57"/>
      <c r="F64" s="58"/>
      <c r="G64" s="58"/>
      <c r="H64" s="66" t="s">
        <v>43</v>
      </c>
      <c r="I64" s="66"/>
      <c r="J64" s="66"/>
      <c r="K64" s="66"/>
    </row>
    <row r="65" spans="4:11" ht="12" customHeight="1" x14ac:dyDescent="0.2">
      <c r="D65" s="57" t="s">
        <v>44</v>
      </c>
      <c r="E65" s="57"/>
      <c r="F65" s="59"/>
      <c r="G65" s="59"/>
      <c r="H65" s="60" t="s">
        <v>45</v>
      </c>
      <c r="I65" s="60"/>
      <c r="J65" s="60"/>
      <c r="K65" s="60"/>
    </row>
  </sheetData>
  <mergeCells count="32">
    <mergeCell ref="B1:J1"/>
    <mergeCell ref="D2:J2"/>
    <mergeCell ref="B3:J3"/>
    <mergeCell ref="E5:F5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23:D23"/>
    <mergeCell ref="B24:D24"/>
    <mergeCell ref="B25:D25"/>
    <mergeCell ref="B26:D26"/>
    <mergeCell ref="J28:J29"/>
    <mergeCell ref="H29:I29"/>
    <mergeCell ref="H65:K65"/>
    <mergeCell ref="B31:D33"/>
    <mergeCell ref="E31:I31"/>
    <mergeCell ref="J31:J32"/>
    <mergeCell ref="H57:I57"/>
    <mergeCell ref="B58:J58"/>
    <mergeCell ref="H64:K64"/>
  </mergeCells>
  <pageMargins left="0.7" right="0.7" top="0.75" bottom="0.75" header="0.3" footer="0.3"/>
  <pageSetup paperSize="9" scale="55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2018-07-24T17:19:10Z</dcterms:created>
  <dcterms:modified xsi:type="dcterms:W3CDTF">2018-07-30T19:32:01Z</dcterms:modified>
</cp:coreProperties>
</file>