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17" i="1"/>
  <c r="J20" i="1" s="1"/>
  <c r="I17" i="1"/>
  <c r="H17" i="1"/>
  <c r="G17" i="1"/>
  <c r="E17" i="1"/>
  <c r="E20" i="1" s="1"/>
  <c r="D17" i="1"/>
  <c r="D20" i="1" s="1"/>
  <c r="F16" i="1"/>
  <c r="K15" i="1"/>
  <c r="F15" i="1"/>
  <c r="F14" i="1"/>
  <c r="F13" i="1"/>
  <c r="K13" i="1" s="1"/>
  <c r="F12" i="1"/>
  <c r="F11" i="1"/>
  <c r="K11" i="1" s="1"/>
  <c r="K17" i="1" l="1"/>
  <c r="K20" i="1" s="1"/>
  <c r="F17" i="1"/>
  <c r="F2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<sst xmlns="http://schemas.openxmlformats.org/spreadsheetml/2006/main" count="22" uniqueCount="22">
  <si>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</si>
  <si>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</si>
  <si>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30 de Septiembre de 2017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</si>
  <si>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</si>
  <si>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</si>
  <si>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</si>
  <si>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</si>
  <si>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</si>
  <si>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</si>
  <si>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</si>
  <si>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</si>
  <si>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</si>
  <si>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</si>
  <si>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</si>
  <si>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</si>
  <si>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</si>
  <si>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</si>
  <si>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</si>
  <si>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</si>
  <si>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FINANCIAMIENTO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</si>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</sst>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4" fontId="0" fillId="0" borderId="0" xfId="0" applyNumberFormat="1"/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43" fontId="4" fillId="2" borderId="4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358588</xdr:colOff>
      <xdr:row>21</xdr:row>
      <xdr:rowOff>22412</xdr:rowOff>
    </xdr:from>
    <xdr:to>
      <xdr:col>2</xdr:col>
      <xdr:colOff>2463613</xdr:colOff>
      <xdr:row>23</xdr:row>
      <xdr:rowOff>156323</xdr:rowOff>
    </xdr:to>
    <xdr:sp macro="" textlink="">
      <xdr:nvSpPr>
        <xdr:cNvPr id="2" name="9 CuadroTexto"/>
        <xdr:cNvSpPr txBox="1"/>
      </xdr:nvSpPr>
      <xdr:spPr>
        <a:xfrm>
          <a:off x="663388" y="3784787"/>
          <a:ext cx="2105025" cy="457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4</xdr:col>
      <xdr:colOff>952500</xdr:colOff>
      <xdr:row>21</xdr:row>
      <xdr:rowOff>44824</xdr:rowOff>
    </xdr:from>
    <xdr:to>
      <xdr:col>8</xdr:col>
      <xdr:colOff>725582</xdr:colOff>
      <xdr:row>26</xdr:row>
      <xdr:rowOff>79562</xdr:rowOff>
    </xdr:to>
    <xdr:sp macro="" textlink="">
      <xdr:nvSpPr>
        <xdr:cNvPr id="3" name="9 CuadroTexto"/>
        <xdr:cNvSpPr txBox="1"/>
      </xdr:nvSpPr>
      <xdr:spPr>
        <a:xfrm>
          <a:off x="5238750" y="3807199"/>
          <a:ext cx="3506882" cy="8443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3er%20trimestre/Formatos%20Fros%20y%20Pptal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22356323.960000001</v>
          </cell>
          <cell r="E22">
            <v>35537746.549999997</v>
          </cell>
          <cell r="F22">
            <v>57894070.509999998</v>
          </cell>
          <cell r="H22">
            <v>16006004.809999999</v>
          </cell>
          <cell r="J22">
            <v>15968420.27</v>
          </cell>
          <cell r="K22">
            <v>41888065.700000003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3.85546875" style="3" bestFit="1" customWidth="1"/>
    <col min="5" max="5" width="14.42578125" style="3" bestFit="1" customWidth="1"/>
    <col min="6" max="6" width="13.85546875" style="3" bestFit="1" customWidth="1"/>
    <col min="7" max="7" width="14.140625" style="3" customWidth="1"/>
    <col min="8" max="8" width="13.5703125" style="3" customWidth="1"/>
    <col min="9" max="9" width="13.7109375" style="3" customWidth="1"/>
    <col min="10" max="11" width="13.85546875" style="3" bestFit="1" customWidth="1"/>
    <col min="12" max="12" width="4" style="1" customWidth="1"/>
    <col min="13" max="16384" width="11.42578125" style="3"/>
  </cols>
  <sheetData>
    <row r="1" spans="2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x14ac:dyDescent="0.2"/>
    <row r="5" spans="2:11" s="1" customFormat="1" x14ac:dyDescent="0.2">
      <c r="C5" s="4" t="s">
        <v>3</v>
      </c>
      <c r="D5" s="5" t="s">
        <v>4</v>
      </c>
      <c r="E5" s="5"/>
      <c r="F5" s="6"/>
      <c r="G5" s="6"/>
      <c r="H5" s="5"/>
      <c r="I5" s="5"/>
      <c r="J5" s="7"/>
    </row>
    <row r="6" spans="2:11" s="1" customFormat="1" x14ac:dyDescent="0.2"/>
    <row r="7" spans="2:11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2:11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2:11" x14ac:dyDescent="0.2">
      <c r="B9" s="14"/>
      <c r="C9" s="15"/>
      <c r="D9" s="13">
        <v>1</v>
      </c>
      <c r="E9" s="13">
        <v>2</v>
      </c>
      <c r="F9" s="13" t="s">
        <v>15</v>
      </c>
      <c r="G9" s="13">
        <v>4</v>
      </c>
      <c r="H9" s="13">
        <v>5</v>
      </c>
      <c r="I9" s="13">
        <v>6</v>
      </c>
      <c r="J9" s="13">
        <v>7</v>
      </c>
      <c r="K9" s="13" t="s">
        <v>16</v>
      </c>
    </row>
    <row r="10" spans="2:11" x14ac:dyDescent="0.2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2:11" ht="15" x14ac:dyDescent="0.25">
      <c r="B11" s="19"/>
      <c r="C11" s="20" t="s">
        <v>17</v>
      </c>
      <c r="D11" s="21">
        <v>21237723.960000001</v>
      </c>
      <c r="E11" s="21">
        <v>21678925.050000001</v>
      </c>
      <c r="F11" s="21">
        <f>+D11+E11</f>
        <v>42916649.010000005</v>
      </c>
      <c r="G11" s="22">
        <v>16500788.880000001</v>
      </c>
      <c r="H11" s="21">
        <v>15983067.310000001</v>
      </c>
      <c r="I11" s="21">
        <v>15983067.310000001</v>
      </c>
      <c r="J11" s="21">
        <v>15940007.77</v>
      </c>
      <c r="K11" s="23">
        <f>+F11-H11</f>
        <v>26933581.700000003</v>
      </c>
    </row>
    <row r="12" spans="2:11" x14ac:dyDescent="0.2">
      <c r="B12" s="19"/>
      <c r="C12" s="24"/>
      <c r="D12" s="21"/>
      <c r="E12" s="21"/>
      <c r="F12" s="21">
        <f t="shared" ref="F12:F16" si="0">+D12+E12</f>
        <v>0</v>
      </c>
      <c r="G12" s="21"/>
      <c r="H12" s="21"/>
      <c r="I12" s="21"/>
      <c r="J12" s="21"/>
      <c r="K12" s="21"/>
    </row>
    <row r="13" spans="2:11" ht="15" x14ac:dyDescent="0.25">
      <c r="B13" s="25"/>
      <c r="C13" s="20" t="s">
        <v>18</v>
      </c>
      <c r="D13" s="21">
        <v>1118600</v>
      </c>
      <c r="E13" s="21">
        <v>13858821.5</v>
      </c>
      <c r="F13" s="21">
        <f>+D13+E13</f>
        <v>14977421.5</v>
      </c>
      <c r="G13" s="22">
        <v>2525246.5499999998</v>
      </c>
      <c r="H13" s="21">
        <v>22937.5</v>
      </c>
      <c r="I13" s="21">
        <v>22937.5</v>
      </c>
      <c r="J13" s="21">
        <v>28412.5</v>
      </c>
      <c r="K13" s="21">
        <f>+F13-H13</f>
        <v>14954484</v>
      </c>
    </row>
    <row r="14" spans="2:11" x14ac:dyDescent="0.2">
      <c r="B14" s="19"/>
      <c r="C14" s="24"/>
      <c r="D14" s="21"/>
      <c r="E14" s="21"/>
      <c r="F14" s="21">
        <f t="shared" si="0"/>
        <v>0</v>
      </c>
      <c r="G14" s="21"/>
      <c r="H14" s="21"/>
      <c r="I14" s="21"/>
      <c r="J14" s="21"/>
      <c r="K14" s="21"/>
    </row>
    <row r="15" spans="2:11" x14ac:dyDescent="0.2">
      <c r="B15" s="25"/>
      <c r="C15" s="20" t="s">
        <v>19</v>
      </c>
      <c r="D15" s="21"/>
      <c r="E15" s="21">
        <v>0</v>
      </c>
      <c r="F15" s="21">
        <f t="shared" si="0"/>
        <v>0</v>
      </c>
      <c r="G15" s="21">
        <v>0</v>
      </c>
      <c r="H15" s="21">
        <v>0</v>
      </c>
      <c r="I15" s="21">
        <v>0</v>
      </c>
      <c r="J15" s="21">
        <v>0</v>
      </c>
      <c r="K15" s="21">
        <f>+F15-H15</f>
        <v>0</v>
      </c>
    </row>
    <row r="16" spans="2:11" x14ac:dyDescent="0.2">
      <c r="B16" s="26"/>
      <c r="C16" s="27"/>
      <c r="D16" s="28"/>
      <c r="E16" s="28"/>
      <c r="F16" s="21">
        <f t="shared" si="0"/>
        <v>0</v>
      </c>
      <c r="G16" s="28"/>
      <c r="H16" s="28"/>
      <c r="I16" s="28"/>
      <c r="J16" s="28"/>
      <c r="K16" s="28"/>
    </row>
    <row r="17" spans="1:12" s="32" customFormat="1" x14ac:dyDescent="0.2">
      <c r="A17" s="29"/>
      <c r="B17" s="26"/>
      <c r="C17" s="27" t="s">
        <v>20</v>
      </c>
      <c r="D17" s="30">
        <f>+D11+D13+D15</f>
        <v>22356323.960000001</v>
      </c>
      <c r="E17" s="30">
        <f t="shared" ref="E17:K17" si="1">+E11+E13+E15</f>
        <v>35537746.549999997</v>
      </c>
      <c r="F17" s="31">
        <f t="shared" si="1"/>
        <v>57894070.510000005</v>
      </c>
      <c r="G17" s="30">
        <f t="shared" si="1"/>
        <v>19026035.43</v>
      </c>
      <c r="H17" s="30">
        <f t="shared" si="1"/>
        <v>16006004.810000001</v>
      </c>
      <c r="I17" s="30">
        <f t="shared" si="1"/>
        <v>16006004.810000001</v>
      </c>
      <c r="J17" s="30">
        <f t="shared" si="1"/>
        <v>15968420.27</v>
      </c>
      <c r="K17" s="30">
        <f t="shared" si="1"/>
        <v>41888065.700000003</v>
      </c>
      <c r="L17" s="29"/>
    </row>
    <row r="18" spans="1:12" s="1" customFormat="1" x14ac:dyDescent="0.2"/>
    <row r="19" spans="1:12" x14ac:dyDescent="0.2">
      <c r="C19" s="33" t="s">
        <v>21</v>
      </c>
    </row>
    <row r="20" spans="1:12" x14ac:dyDescent="0.2">
      <c r="D20" s="34" t="str">
        <f>IF(D17=[1]CAdmon!D22," ","ERROR")</f>
        <v xml:space="preserve"> </v>
      </c>
      <c r="E20" s="34" t="str">
        <f>IF(E17=[1]CAdmon!E22," ","ERROR")</f>
        <v xml:space="preserve"> </v>
      </c>
      <c r="F20" s="34" t="str">
        <f>IF(F17=[1]CAdmon!F22," ","ERROR")</f>
        <v xml:space="preserve"> </v>
      </c>
      <c r="G20" s="34"/>
      <c r="H20" s="34" t="str">
        <f>IF(H17=[1]CAdmon!H22," ","ERROR")</f>
        <v xml:space="preserve"> </v>
      </c>
      <c r="I20" s="34"/>
      <c r="J20" s="35" t="str">
        <f>IF(J17=[1]CAdmon!J22," ","ERROR")</f>
        <v xml:space="preserve"> </v>
      </c>
      <c r="K20" s="35" t="str">
        <f>IF(K17=[1]CAdmon!K22," ","ERROR")</f>
        <v xml:space="preserve"> </v>
      </c>
    </row>
    <row r="21" spans="1:12" x14ac:dyDescent="0.2">
      <c r="C21" s="36"/>
      <c r="J21" s="37"/>
      <c r="K21" s="37"/>
    </row>
    <row r="22" spans="1:12" x14ac:dyDescent="0.2">
      <c r="C22" s="38"/>
      <c r="F22" s="39"/>
      <c r="G22" s="39"/>
      <c r="H22" s="39"/>
      <c r="I22" s="39"/>
      <c r="J22" s="40"/>
      <c r="K22" s="40"/>
    </row>
    <row r="23" spans="1:12" x14ac:dyDescent="0.2">
      <c r="C23" s="38"/>
      <c r="F23" s="41"/>
      <c r="G23" s="41"/>
      <c r="H23" s="41"/>
      <c r="I23" s="41"/>
      <c r="J23" s="41"/>
      <c r="K23" s="41"/>
    </row>
  </sheetData>
  <mergeCells count="8">
    <mergeCell ref="F22:K22"/>
    <mergeCell ref="F23:K23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pageSetup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2018-03-07T02:35:11Z</dcterms:created>
  <dcterms:modified xsi:type="dcterms:W3CDTF">2018-03-07T02:35:56Z</dcterms:modified>
</cp:coreProperties>
</file>