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correcciones\2016\3 ER\"/>
    </mc:Choice>
  </mc:AlternateContent>
  <bookViews>
    <workbookView xWindow="0" yWindow="0" windowWidth="16170" windowHeight="7350"/>
  </bookViews>
  <sheets>
    <sheet name="Hoja1" sheetId="1" r:id="rId1"/>
  </sheets>
  <definedNames>
    <definedName name="_xlnm.Print_Area" localSheetId="0">Hoja1!$A$1:$G$494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1" i="1" l="1"/>
  <c r="D481" i="1"/>
  <c r="C481" i="1"/>
  <c r="E468" i="1"/>
  <c r="E459" i="1"/>
  <c r="E432" i="1"/>
  <c r="C405" i="1"/>
  <c r="E390" i="1"/>
  <c r="D390" i="1"/>
  <c r="C390" i="1"/>
  <c r="E358" i="1"/>
  <c r="D358" i="1"/>
  <c r="C358" i="1"/>
  <c r="E345" i="1"/>
  <c r="D345" i="1"/>
  <c r="C345" i="1"/>
  <c r="D335" i="1"/>
  <c r="C335" i="1"/>
  <c r="C253" i="1"/>
  <c r="C245" i="1"/>
  <c r="C224" i="1"/>
  <c r="C217" i="1"/>
  <c r="C210" i="1"/>
  <c r="C203" i="1"/>
  <c r="F195" i="1"/>
  <c r="E195" i="1"/>
  <c r="D195" i="1"/>
  <c r="C195" i="1"/>
  <c r="C167" i="1" s="1"/>
  <c r="C160" i="1"/>
  <c r="C151" i="1"/>
  <c r="D142" i="1"/>
  <c r="C142" i="1"/>
  <c r="E118" i="1"/>
  <c r="D118" i="1"/>
  <c r="C118" i="1"/>
  <c r="E98" i="1"/>
  <c r="E134" i="1" s="1"/>
  <c r="D98" i="1"/>
  <c r="C98" i="1"/>
  <c r="C134" i="1" s="1"/>
  <c r="E95" i="1"/>
  <c r="D95" i="1"/>
  <c r="D134" i="1" s="1"/>
  <c r="C95" i="1"/>
  <c r="C85" i="1"/>
  <c r="C78" i="1"/>
  <c r="C67" i="1"/>
  <c r="F56" i="1"/>
  <c r="E56" i="1"/>
  <c r="D56" i="1"/>
  <c r="C56" i="1"/>
  <c r="E48" i="1"/>
  <c r="D48" i="1"/>
  <c r="C48" i="1"/>
  <c r="E35" i="1"/>
  <c r="C35" i="1"/>
</calcChain>
</file>

<file path=xl/sharedStrings.xml><?xml version="1.0" encoding="utf-8"?>
<sst xmlns="http://schemas.openxmlformats.org/spreadsheetml/2006/main" count="425" uniqueCount="337">
  <si>
    <t>Al 30 de Septiembre del 2016</t>
  </si>
  <si>
    <t>Ente Público:</t>
  </si>
  <si>
    <t>Universidad Tecnológica de San Miguel de Allende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</si>
  <si>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</si>
  <si>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</si>
  <si>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</si>
  <si>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</si>
  <si>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</si>
  <si>
    <t xml:space="preserve">NOTAS A LOS ESTADOS FINANCIEROS 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</si>
  <si>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</si>
  <si>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</si>
  <si>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</si>
  <si>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</si>
  <si>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</si>
  <si>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</si>
  <si>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</si>
  <si>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</si>
  <si>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</si>
  <si>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</si>
  <si>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1121103001  BANORTE 00671832409 INV ESTATAL</t>
  </si>
  <si>
    <t>1121103002  BANORTE 00671831587 INV. FEDERAL</t>
  </si>
  <si>
    <t>1121103003  BANORTE INV. PROPIOS</t>
  </si>
  <si>
    <t>1121103004  BANORTE 00675511711 INV FAM 2008</t>
  </si>
  <si>
    <t>1121103005  BANORTE 00675512893 INV. FAM 2009</t>
  </si>
  <si>
    <t>1121103006  BANORTE  INV 0502905</t>
  </si>
  <si>
    <t>1121103007  BANORTE 00502028137</t>
  </si>
  <si>
    <t>1121103008  BANORTE 00675727987 INV. SAR</t>
  </si>
  <si>
    <t>1121103009  BANORTE INV 05028925</t>
  </si>
  <si>
    <t>1121103011  BANORTE INV 0502807060 SAR</t>
  </si>
  <si>
    <t>1121103015  BANORTE INV 05029411</t>
  </si>
  <si>
    <t>1121103021  INV BANORTE 04117489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</si>
  <si>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</si>
  <si>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</si>
  <si>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</si>
  <si>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</si>
  <si>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</si>
  <si>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</si>
  <si>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1122102001  CUENTAS POR COBRAR 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</si>
  <si>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</si>
  <si>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</si>
  <si>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</si>
  <si>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</si>
  <si>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</si>
  <si>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</si>
  <si>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</si>
  <si>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</si>
  <si>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</si>
  <si>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</si>
  <si>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</si>
  <si>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</si>
  <si>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</si>
  <si>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</si>
  <si>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</si>
  <si>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</si>
  <si>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</si>
  <si>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</si>
  <si>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</si>
  <si>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</si>
  <si>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</si>
  <si>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</si>
  <si>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</si>
  <si>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</si>
  <si>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</si>
  <si>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</si>
  <si>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</si>
  <si>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</si>
  <si>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EDIFICACIÓN NO HABITACIONAL</t>
  </si>
  <si>
    <t>1240 BIENES MUEBLES</t>
  </si>
  <si>
    <t>1241151100  MUEBLES DE OFICINA Y</t>
  </si>
  <si>
    <t>1241251200  MUEBLES, EXCEPTO DE</t>
  </si>
  <si>
    <t>1241351500  EQ DE CÓMP Y DE TECN</t>
  </si>
  <si>
    <t>1241951900  OTROS MOBILIARIOS Y</t>
  </si>
  <si>
    <t>1242152100  EQUIPO Y APARATOS AU</t>
  </si>
  <si>
    <t>1242352300  CÁMARAS FOTOGRÁFICAS</t>
  </si>
  <si>
    <t>1242952900  OTRO MOB. Y EQUIPO E</t>
  </si>
  <si>
    <t>1243153100  EQUIPO MÉDICO Y DE L</t>
  </si>
  <si>
    <t>1243253200  INSTRUMENTAL MÉDICO</t>
  </si>
  <si>
    <t>1244154100  AUTOMÓVILES Y CAMIONES 2011</t>
  </si>
  <si>
    <t>1244254200  CARROCERÍAS Y REMOLQUES 2011</t>
  </si>
  <si>
    <t>1245055100  EQUIPO DE DEFENSA Y</t>
  </si>
  <si>
    <t>1246156100  MAQUINARIA Y EQUIPO</t>
  </si>
  <si>
    <t>1246256200  MAQUINARIA Y EQUIPO</t>
  </si>
  <si>
    <t>1246556500  EQUIPO DE COMUNICACI</t>
  </si>
  <si>
    <t>1246656600  EQ DE GENER. ELÉCTRI</t>
  </si>
  <si>
    <t>1246756700  HERRAMIENTAS Y MÁQUI</t>
  </si>
  <si>
    <t>1246956900  OTROS EQUIPOS 2011</t>
  </si>
  <si>
    <t>1260 DEPRECIACIÓN, DETERIORO Y AMORTIZACIÓN ACUMULADA DE BIENES</t>
  </si>
  <si>
    <t>1263151101  DEP. ACUM. MUEBLES D</t>
  </si>
  <si>
    <t>1263151501  DEP. ACUM. EPO. DE C</t>
  </si>
  <si>
    <t>1263151901  DEP. ACUM. OTROS MOB</t>
  </si>
  <si>
    <t>1263252301  DEP. ACUM. CAMARAS F</t>
  </si>
  <si>
    <t>1263353101  DEP. ACUM. EQUIPO MÉ</t>
  </si>
  <si>
    <t>1263353201  DEP. ACUM. INSTRUMEN</t>
  </si>
  <si>
    <t>1263454101  DEP. ACUM. AUTOMÓVIL</t>
  </si>
  <si>
    <t>1263555101  DEP. ACUM. EQUIPO DE</t>
  </si>
  <si>
    <t>1263656201  DEP. ACUM. MAQ. Y EP</t>
  </si>
  <si>
    <t>1263656401  DEP. ACUM. SIST. DE</t>
  </si>
  <si>
    <t>1263656501  DEP. ACUM. EPO DE CO</t>
  </si>
  <si>
    <t>1263656601  DEP. ACUM. EPOS DE G</t>
  </si>
  <si>
    <t>1263656701  DEP. ACUM. HERRAMIEN</t>
  </si>
  <si>
    <t>1263656901  DEP. ACUM. OTROS EQUIPOS 2010</t>
  </si>
  <si>
    <t>ESF-09 INTANGIBLES Y DIFERIDOS</t>
  </si>
  <si>
    <t>1250 ACTIVOS INTANGIBLES</t>
  </si>
  <si>
    <t>1270 ACTIVOS DIFERIDOS</t>
  </si>
  <si>
    <t>0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</si>
  <si>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</si>
  <si>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</si>
  <si>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</si>
  <si>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</si>
  <si>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</si>
  <si>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</si>
  <si>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</si>
  <si>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 SUELDOS POR PAGAR</t>
  </si>
  <si>
    <t>2111101002  SUELDOS DEVENGADOS</t>
  </si>
  <si>
    <t>2111102001  SUELDOS DEVENGADOS E</t>
  </si>
  <si>
    <t>2111401001  APORTACION PATRONAL ISSEG</t>
  </si>
  <si>
    <t>2111401005  FONDO DE AHORRO SAR 2%</t>
  </si>
  <si>
    <t>2112101001  PROVEEDORES DE BIENES Y SERVICIOS</t>
  </si>
  <si>
    <t>2112102001  PROVEEDORES EJE ANT</t>
  </si>
  <si>
    <t>2113102001  CONTRATISTAS OBRAS P</t>
  </si>
  <si>
    <t>2117101003  ISR POR SUELDOS Y SALARIOS</t>
  </si>
  <si>
    <t>2117101012  ISR POR PAGAR HONORARIOS</t>
  </si>
  <si>
    <t>2117102003  ISR POR PAGAR CEDULA</t>
  </si>
  <si>
    <t>2117102004  ISR POR PAGAR CEDULAR HONORARIOS</t>
  </si>
  <si>
    <t>2117202002  CUOTAS TRABAJADOR ISSEG</t>
  </si>
  <si>
    <t>2117502102  IMPUESTO SOBRE NOMINAS</t>
  </si>
  <si>
    <t>2117903000  PENSIÓN ALIMENTICIA</t>
  </si>
  <si>
    <t>2117904000  ASEGURADORAS</t>
  </si>
  <si>
    <t>2117911000  ISSEG</t>
  </si>
  <si>
    <t>2117918004  RAPCE 5 AL MILLAR</t>
  </si>
  <si>
    <t>2117918005  ICIC 2 AL MILLAR</t>
  </si>
  <si>
    <t>2117918006  ICIC-CMIC 1%</t>
  </si>
  <si>
    <t>2119904002  CXP A GEG</t>
  </si>
  <si>
    <t>2119904008  CXP REMANENTE EN SOL</t>
  </si>
  <si>
    <t>2119905001  ACREEDORES DIVERSOS</t>
  </si>
  <si>
    <t>2119905004  PARTIDAS EN CONCIL.BANCARIAS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</si>
  <si>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</si>
  <si>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</si>
  <si>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</si>
  <si>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</si>
  <si>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</si>
  <si>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</si>
  <si>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</si>
  <si>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</si>
  <si>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</si>
  <si>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</si>
  <si>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</si>
  <si>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</si>
  <si>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</si>
  <si>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</si>
  <si>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</si>
  <si>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</si>
  <si>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4200 PARTICIPACIONES, APORTACIONES, TRANSFERENCIAS, ASIGNACIONES, SUBSIDIOS Y OTRAS AYUDAS</t>
  </si>
  <si>
    <t>4213831000  SERVICIOS PERSONALES</t>
  </si>
  <si>
    <t>4213832000  MATERIALES Y SUMINISTROS</t>
  </si>
  <si>
    <t>4213833000 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</si>
  <si>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</si>
  <si>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</si>
  <si>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</si>
  <si>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</si>
  <si>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4221915000  BIENES MUEBLES E INMUEBLES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</si>
  <si>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</si>
  <si>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</si>
  <si>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</si>
  <si>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</si>
  <si>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</si>
  <si>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</si>
  <si>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</si>
  <si>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 SUELDOS BASE AL PERS</t>
  </si>
  <si>
    <t>5112122000  SUELDOS BASE AL PERSONAL EVENTUAL</t>
  </si>
  <si>
    <t>5113132000  PRIMAS DE VACAS., D</t>
  </si>
  <si>
    <t>5114141000  APORTACIONES DE SEGURIDAD SOCIAL</t>
  </si>
  <si>
    <t>5115154000  PRESTACIONES CONTRACTUALES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</si>
  <si>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</si>
  <si>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</si>
  <si>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</si>
  <si>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</si>
  <si>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</si>
  <si>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5122223000  UTENSILIOS PARA EL S</t>
  </si>
  <si>
    <t>5123231000  PROD. ALIM., AGRO.</t>
  </si>
  <si>
    <t>5123237000  PROD. CUERO, PIEL,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</si>
  <si>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</si>
  <si>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</si>
  <si>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</si>
  <si>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</si>
  <si>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</si>
  <si>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</si>
  <si>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</si>
  <si>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</si>
  <si>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</si>
  <si>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5125252000  FERTILIZANTES, PESTI</t>
  </si>
  <si>
    <t>5125253000  MEDICINAS Y PRODUCTO</t>
  </si>
  <si>
    <t>5125254000  MATERIALES, ACCESOR</t>
  </si>
  <si>
    <t>5125255000  MAT., ACCESORIOS Y</t>
  </si>
  <si>
    <t>5125256000  FIBRAS SINTÉTICAS,</t>
  </si>
  <si>
    <t>5126261000  COMBUSTIBLES, LUBRI</t>
  </si>
  <si>
    <t>5127271000  VESTUARIOS Y UNIFORMES</t>
  </si>
  <si>
    <t>5127272000  PRENDAS DE PROTECCIÓN</t>
  </si>
  <si>
    <t>5127273000  ARTÍCULOS DEPORTIVOS</t>
  </si>
  <si>
    <t>5129291000  HERRAMIENTAS MENORES</t>
  </si>
  <si>
    <t>5129292000  REFACCIONES, ACCESO</t>
  </si>
  <si>
    <t>5129293000  REF. Y ACCESORIOS ME</t>
  </si>
  <si>
    <t>5129294000  REFACCIONES Y ACCESO</t>
  </si>
  <si>
    <t>5129296000  REF. Y ACCESORIOS ME</t>
  </si>
  <si>
    <t>5129299000  REF. Y ACCESORIOS ME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</si>
  <si>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</si>
  <si>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</si>
  <si>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</si>
  <si>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</si>
  <si>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</si>
  <si>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5131316000  SERVICIO DE TELECOMU</t>
  </si>
  <si>
    <t>5131318000  SERVICIOS POSTALES Y TELEGRAFICOS</t>
  </si>
  <si>
    <t>5132323000  ARRENDA. DE MOB. Y E</t>
  </si>
  <si>
    <t>5132325000  ARRENDAMIENTO DE EQU</t>
  </si>
  <si>
    <t>5132326000  ARRENDA. DE MAQ., O</t>
  </si>
  <si>
    <t>5132327000  ARRENDAMIENTO DE ACT</t>
  </si>
  <si>
    <t>5132329000  OTROS ARRENDAMIENTOS</t>
  </si>
  <si>
    <t>5133331000  SERVS. LEGALES, DE</t>
  </si>
  <si>
    <t>5133336000  SERVS. CONSULT. ADM.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</si>
  <si>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</si>
  <si>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</si>
  <si>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</si>
  <si>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</si>
  <si>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5135351000  CONSERV. Y MANTENIMI</t>
  </si>
  <si>
    <t>5135355000  REPAR. Y MTTO. DE EQ</t>
  </si>
  <si>
    <t>5135357000  INST., REPAR. Y MTT</t>
  </si>
  <si>
    <t>5135358000  SERVICIOS DE LIMPIEZ</t>
  </si>
  <si>
    <t>5136361100  DIFUSION POR RADIO,</t>
  </si>
  <si>
    <t>5136361200  DIFUSION POR MEDIOS ALTERNATIVOS</t>
  </si>
  <si>
    <t>5137371000  PASAJES AEREOS</t>
  </si>
  <si>
    <t>5137372000  PASAJES TERRESTRES</t>
  </si>
  <si>
    <t>5137375000  VIATICOS EN EL PAIS</t>
  </si>
  <si>
    <t>5137376000  VIÁTICOS EN EL EXTRANJERO</t>
  </si>
  <si>
    <t>5137379000  OTROS SERVICIOS DE T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</si>
  <si>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</si>
  <si>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</si>
  <si>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</si>
  <si>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</si>
  <si>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</si>
  <si>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5139399000  OTROS SERVICIOS GENERALES</t>
  </si>
  <si>
    <t>5241441000  AYUDAS SOCIALES A PERSONAS</t>
  </si>
  <si>
    <t>III) NOTAS AL ESTADO DE VARIACIÓN A LA HACIEDA PÚBLICA</t>
  </si>
  <si>
    <t>VHP-01 PATRIMONIO CONTRIBUIDO</t>
  </si>
  <si>
    <t>MODIFICACION</t>
  </si>
  <si>
    <t>3110 HACIENDA PUBLICA/PATRIMONIO CONTRIBUIDO</t>
  </si>
  <si>
    <t>3100   HACIENDA PÚBLICA/PATRIMONIO CONT.</t>
  </si>
  <si>
    <t>VHP-02 PATRIMONIO GENERADO</t>
  </si>
  <si>
    <t>3210 HACIENDA PUBLICA /PATRIMONIO GENERADO</t>
  </si>
  <si>
    <t>3220000022  RESULTADO DEL EJERCICIO 2014</t>
  </si>
  <si>
    <t>3220000023  RESULTADO DEL EJERCICIO 2015</t>
  </si>
  <si>
    <t>3220690201  APLICACIÓN DE REMANENTE PROPIO</t>
  </si>
  <si>
    <t>3220690202  APLICACIÓN DE REMANENTE FEDERAL</t>
  </si>
  <si>
    <t>IV) NOTAS AL ESTADO DE FLUJO DE EFECTIVO</t>
  </si>
  <si>
    <t>EFE-01 FLUJO DE EFECTIVO</t>
  </si>
  <si>
    <t>1110 EFECTIVO Y EQUIVALENTES</t>
  </si>
  <si>
    <t>1111201002  FONDO FIJO</t>
  </si>
  <si>
    <t>1112103001  BANORTE 0067831943 ESTATAL</t>
  </si>
  <si>
    <t>1112103002  BANORTE 00671830674 FEDERAL</t>
  </si>
  <si>
    <t>1112103003  BANORTE REC. PROPIOS</t>
  </si>
  <si>
    <t>1112103004  BANORTE 00674364031 FAM 2008</t>
  </si>
  <si>
    <t>1112103005  BANORTE 00674364040 FAM 2009</t>
  </si>
  <si>
    <t>1112103006  BANORTE FNDO DE CON</t>
  </si>
  <si>
    <t>1112103007  BANORTE BARDA PERIME</t>
  </si>
  <si>
    <t>1112103008  BANORTE 00675727307 SAR</t>
  </si>
  <si>
    <t>1112103009  BANORTE CONST CAFETE</t>
  </si>
  <si>
    <t>1112103010  BANORTE FONDO DE AHO</t>
  </si>
  <si>
    <t>1112103011  BANORTE UT-BIS ESTAT</t>
  </si>
  <si>
    <t>1112103012  BANORTE UT-BIS FEDER</t>
  </si>
  <si>
    <t>1112103013  BANORTE UT-BIS PROPI</t>
  </si>
  <si>
    <t>1112103014  BANORTE UT-BIS  FEDE</t>
  </si>
  <si>
    <t>1112103015  BANORTE 002681585455 PROFOCIE 14</t>
  </si>
  <si>
    <t>1112103016  BANORTE 002681585633 CHEF, S</t>
  </si>
  <si>
    <t>1112103017  BANORTE CAFETERIA SU</t>
  </si>
  <si>
    <t>1112103018  BANORTE 002694337535 ADQUISICIONE</t>
  </si>
  <si>
    <t>1112103019  BANORTE 0286387125 PADES</t>
  </si>
  <si>
    <t>1112103020  BANORTE 0286387077 ESTATAL UT-LB</t>
  </si>
  <si>
    <t>1112103021  BANORTE 0411748902 PROFOCIE 15</t>
  </si>
  <si>
    <t>1112103022  BANORTE  0450152713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</si>
  <si>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</si>
  <si>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</si>
  <si>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</si>
  <si>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</si>
  <si>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1241 Mobiliario y Equipo de Administraci</t>
  </si>
  <si>
    <t>1243 Equipo e Instrumental Médico y de L</t>
  </si>
  <si>
    <t>1246 Maquinaria, Otros Equipos y Herrami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</si>
  <si>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</si>
  <si>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</si>
  <si>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</si>
  <si>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</si>
  <si>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01 al 30 de Septiembre de 2016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</si>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</sst>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#,##0.00;\-#,##0.00;&quot; &quot;"/>
    <numFmt numFmtId="166" formatCode="_-* #,##0.0_-;\-* #,##0.0_-;_-* &quot;-&quot;??_-;_-@_-"/>
    <numFmt numFmtId="167" formatCode="#,##0.000000000"/>
    <numFmt numFmtId="168" formatCode="#,##0;\-#,##0;&quot; 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  <xf numFmtId="43" fontId="14" fillId="0" borderId="0" applyFont="0" applyFill="0" applyBorder="0" applyAlignment="0" applyProtection="0"/>
  </cellStyleXfs>
  <cellXfs count="177">
    <xf numFmtId="0" fontId="0" fillId="0" borderId="0" xfId="0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/>
    <xf numFmtId="0" fontId="2" fillId="3" borderId="0" xfId="0" applyFont="1" applyFill="1" applyBorder="1"/>
    <xf numFmtId="0" fontId="3" fillId="3" borderId="0" xfId="0" applyFont="1" applyFill="1" applyBorder="1"/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1" fillId="3" borderId="0" xfId="0" applyFont="1" applyFill="1" applyBorder="1"/>
    <xf numFmtId="0" fontId="5" fillId="3" borderId="0" xfId="0" applyFont="1" applyFill="1" applyBorder="1"/>
    <xf numFmtId="49" fontId="4" fillId="2" borderId="10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left"/>
    </xf>
    <xf numFmtId="165" fontId="7" fillId="3" borderId="11" xfId="0" applyNumberFormat="1" applyFont="1" applyFill="1" applyBorder="1"/>
    <xf numFmtId="49" fontId="4" fillId="3" borderId="12" xfId="0" applyNumberFormat="1" applyFont="1" applyFill="1" applyBorder="1" applyAlignment="1">
      <alignment horizontal="left"/>
    </xf>
    <xf numFmtId="165" fontId="7" fillId="3" borderId="12" xfId="0" applyNumberFormat="1" applyFont="1" applyFill="1" applyBorder="1"/>
    <xf numFmtId="49" fontId="3" fillId="3" borderId="12" xfId="0" applyNumberFormat="1" applyFont="1" applyFill="1" applyBorder="1" applyAlignment="1">
      <alignment horizontal="left"/>
    </xf>
    <xf numFmtId="4" fontId="0" fillId="0" borderId="0" xfId="0" applyNumberFormat="1"/>
    <xf numFmtId="43" fontId="7" fillId="3" borderId="12" xfId="1" applyFont="1" applyFill="1" applyBorder="1"/>
    <xf numFmtId="49" fontId="4" fillId="3" borderId="13" xfId="0" applyNumberFormat="1" applyFont="1" applyFill="1" applyBorder="1" applyAlignment="1">
      <alignment horizontal="left"/>
    </xf>
    <xf numFmtId="165" fontId="7" fillId="3" borderId="13" xfId="0" applyNumberFormat="1" applyFont="1" applyFill="1" applyBorder="1"/>
    <xf numFmtId="43" fontId="4" fillId="2" borderId="10" xfId="1" applyFont="1" applyFill="1" applyBorder="1" applyAlignment="1">
      <alignment horizontal="center" vertical="center"/>
    </xf>
    <xf numFmtId="0" fontId="12" fillId="3" borderId="0" xfId="0" applyFont="1" applyFill="1" applyBorder="1"/>
    <xf numFmtId="165" fontId="2" fillId="3" borderId="12" xfId="0" applyNumberFormat="1" applyFont="1" applyFill="1" applyBorder="1"/>
    <xf numFmtId="165" fontId="2" fillId="3" borderId="13" xfId="0" applyNumberFormat="1" applyFont="1" applyFill="1" applyBorder="1"/>
    <xf numFmtId="49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5" fontId="7" fillId="3" borderId="0" xfId="0" applyNumberFormat="1" applyFont="1" applyFill="1" applyBorder="1"/>
    <xf numFmtId="49" fontId="4" fillId="2" borderId="10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left"/>
    </xf>
    <xf numFmtId="165" fontId="7" fillId="3" borderId="6" xfId="0" applyNumberFormat="1" applyFont="1" applyFill="1" applyBorder="1"/>
    <xf numFmtId="49" fontId="4" fillId="3" borderId="7" xfId="0" applyNumberFormat="1" applyFont="1" applyFill="1" applyBorder="1" applyAlignment="1">
      <alignment horizontal="left"/>
    </xf>
    <xf numFmtId="165" fontId="7" fillId="3" borderId="1" xfId="0" applyNumberFormat="1" applyFont="1" applyFill="1" applyBorder="1"/>
    <xf numFmtId="165" fontId="7" fillId="3" borderId="8" xfId="0" applyNumberFormat="1" applyFont="1" applyFill="1" applyBorder="1"/>
    <xf numFmtId="165" fontId="4" fillId="2" borderId="2" xfId="0" applyNumberFormat="1" applyFont="1" applyFill="1" applyBorder="1"/>
    <xf numFmtId="165" fontId="4" fillId="2" borderId="3" xfId="0" applyNumberFormat="1" applyFont="1" applyFill="1" applyBorder="1"/>
    <xf numFmtId="165" fontId="4" fillId="2" borderId="4" xfId="0" applyNumberFormat="1" applyFont="1" applyFill="1" applyBorder="1"/>
    <xf numFmtId="165" fontId="4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3" fontId="5" fillId="3" borderId="11" xfId="1" applyFont="1" applyFill="1" applyBorder="1"/>
    <xf numFmtId="165" fontId="2" fillId="3" borderId="11" xfId="0" applyNumberFormat="1" applyFont="1" applyFill="1" applyBorder="1"/>
    <xf numFmtId="43" fontId="2" fillId="3" borderId="12" xfId="1" applyFont="1" applyFill="1" applyBorder="1"/>
    <xf numFmtId="0" fontId="0" fillId="0" borderId="12" xfId="0" applyBorder="1"/>
    <xf numFmtId="43" fontId="5" fillId="3" borderId="12" xfId="1" applyFont="1" applyFill="1" applyBorder="1"/>
    <xf numFmtId="4" fontId="2" fillId="0" borderId="0" xfId="0" applyNumberFormat="1" applyFont="1"/>
    <xf numFmtId="0" fontId="0" fillId="0" borderId="13" xfId="0" applyBorder="1"/>
    <xf numFmtId="0" fontId="2" fillId="2" borderId="10" xfId="0" applyFont="1" applyFill="1" applyBorder="1"/>
    <xf numFmtId="165" fontId="13" fillId="3" borderId="12" xfId="0" applyNumberFormat="1" applyFont="1" applyFill="1" applyBorder="1"/>
    <xf numFmtId="49" fontId="4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/>
    <xf numFmtId="0" fontId="5" fillId="2" borderId="11" xfId="4" applyFont="1" applyFill="1" applyBorder="1" applyAlignment="1">
      <alignment horizontal="left" vertical="center" wrapText="1"/>
    </xf>
    <xf numFmtId="4" fontId="5" fillId="2" borderId="11" xfId="5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" fontId="2" fillId="0" borderId="11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4" fontId="2" fillId="0" borderId="12" xfId="5" applyNumberFormat="1" applyFont="1" applyBorder="1" applyAlignment="1"/>
    <xf numFmtId="0" fontId="2" fillId="3" borderId="5" xfId="0" applyFont="1" applyFill="1" applyBorder="1"/>
    <xf numFmtId="0" fontId="2" fillId="3" borderId="12" xfId="0" applyFont="1" applyFill="1" applyBorder="1"/>
    <xf numFmtId="0" fontId="2" fillId="3" borderId="7" xfId="0" applyFont="1" applyFill="1" applyBorder="1"/>
    <xf numFmtId="0" fontId="2" fillId="3" borderId="13" xfId="0" applyFont="1" applyFill="1" applyBorder="1"/>
    <xf numFmtId="43" fontId="2" fillId="0" borderId="0" xfId="1" applyFont="1"/>
    <xf numFmtId="43" fontId="0" fillId="0" borderId="0" xfId="1" applyFont="1"/>
    <xf numFmtId="49" fontId="4" fillId="3" borderId="15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wrapText="1"/>
    </xf>
    <xf numFmtId="4" fontId="2" fillId="0" borderId="9" xfId="5" applyNumberFormat="1" applyFont="1" applyFill="1" applyBorder="1" applyAlignment="1">
      <alignment wrapText="1"/>
    </xf>
    <xf numFmtId="4" fontId="2" fillId="0" borderId="11" xfId="5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0" xfId="5" applyNumberFormat="1" applyFont="1" applyFill="1" applyBorder="1" applyAlignment="1">
      <alignment wrapText="1"/>
    </xf>
    <xf numFmtId="4" fontId="2" fillId="0" borderId="12" xfId="5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" fontId="2" fillId="0" borderId="1" xfId="5" applyNumberFormat="1" applyFont="1" applyFill="1" applyBorder="1" applyAlignment="1">
      <alignment wrapText="1"/>
    </xf>
    <xf numFmtId="4" fontId="2" fillId="0" borderId="13" xfId="5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165" fontId="4" fillId="3" borderId="13" xfId="0" applyNumberFormat="1" applyFont="1" applyFill="1" applyBorder="1"/>
    <xf numFmtId="0" fontId="5" fillId="2" borderId="10" xfId="4" applyFont="1" applyFill="1" applyBorder="1" applyAlignment="1">
      <alignment horizontal="left" vertical="center" wrapText="1"/>
    </xf>
    <xf numFmtId="4" fontId="5" fillId="2" borderId="10" xfId="5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left" wrapText="1"/>
    </xf>
    <xf numFmtId="49" fontId="3" fillId="3" borderId="12" xfId="0" applyNumberFormat="1" applyFont="1" applyFill="1" applyBorder="1" applyAlignment="1">
      <alignment horizontal="left" wrapText="1"/>
    </xf>
    <xf numFmtId="43" fontId="2" fillId="3" borderId="13" xfId="1" applyFont="1" applyFill="1" applyBorder="1"/>
    <xf numFmtId="49" fontId="4" fillId="3" borderId="11" xfId="0" applyNumberFormat="1" applyFont="1" applyFill="1" applyBorder="1" applyAlignment="1">
      <alignment horizontal="left" wrapText="1"/>
    </xf>
    <xf numFmtId="165" fontId="2" fillId="3" borderId="16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4" fontId="2" fillId="0" borderId="12" xfId="0" applyNumberFormat="1" applyFont="1" applyBorder="1"/>
    <xf numFmtId="0" fontId="2" fillId="0" borderId="0" xfId="0" applyFont="1"/>
    <xf numFmtId="43" fontId="2" fillId="0" borderId="12" xfId="1" applyFont="1" applyBorder="1"/>
    <xf numFmtId="43" fontId="2" fillId="0" borderId="5" xfId="1" applyFont="1" applyBorder="1"/>
    <xf numFmtId="49" fontId="3" fillId="3" borderId="7" xfId="0" applyNumberFormat="1" applyFont="1" applyFill="1" applyBorder="1" applyAlignment="1">
      <alignment horizontal="left"/>
    </xf>
    <xf numFmtId="43" fontId="2" fillId="3" borderId="8" xfId="1" applyFont="1" applyFill="1" applyBorder="1"/>
    <xf numFmtId="43" fontId="4" fillId="2" borderId="13" xfId="1" applyFont="1" applyFill="1" applyBorder="1" applyAlignment="1">
      <alignment horizontal="center" vertical="center"/>
    </xf>
    <xf numFmtId="166" fontId="4" fillId="2" borderId="13" xfId="0" applyNumberFormat="1" applyFont="1" applyFill="1" applyBorder="1" applyAlignment="1">
      <alignment horizontal="center" vertical="center"/>
    </xf>
    <xf numFmtId="0" fontId="5" fillId="2" borderId="11" xfId="4" applyFont="1" applyFill="1" applyBorder="1" applyAlignment="1">
      <alignment horizontal="center" vertical="center" wrapText="1"/>
    </xf>
    <xf numFmtId="165" fontId="7" fillId="3" borderId="16" xfId="0" applyNumberFormat="1" applyFont="1" applyFill="1" applyBorder="1"/>
    <xf numFmtId="49" fontId="4" fillId="2" borderId="10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0" fontId="7" fillId="3" borderId="0" xfId="0" applyFont="1" applyFill="1"/>
    <xf numFmtId="0" fontId="5" fillId="2" borderId="10" xfId="4" applyFont="1" applyFill="1" applyBorder="1" applyAlignment="1">
      <alignment horizontal="center" vertical="center" wrapText="1"/>
    </xf>
    <xf numFmtId="165" fontId="7" fillId="3" borderId="15" xfId="0" applyNumberFormat="1" applyFont="1" applyFill="1" applyBorder="1"/>
    <xf numFmtId="165" fontId="7" fillId="3" borderId="5" xfId="0" applyNumberFormat="1" applyFont="1" applyFill="1" applyBorder="1"/>
    <xf numFmtId="4" fontId="2" fillId="0" borderId="5" xfId="0" applyNumberFormat="1" applyFont="1" applyBorder="1"/>
    <xf numFmtId="0" fontId="2" fillId="0" borderId="12" xfId="0" applyFont="1" applyBorder="1"/>
    <xf numFmtId="0" fontId="2" fillId="0" borderId="5" xfId="0" applyFont="1" applyBorder="1"/>
    <xf numFmtId="43" fontId="7" fillId="3" borderId="6" xfId="1" applyFont="1" applyFill="1" applyBorder="1"/>
    <xf numFmtId="0" fontId="6" fillId="0" borderId="0" xfId="0" applyFont="1" applyAlignment="1">
      <alignment horizont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5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4" fontId="15" fillId="2" borderId="10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15" fillId="0" borderId="10" xfId="0" applyFont="1" applyBorder="1" applyAlignment="1">
      <alignment vertical="center" wrapText="1"/>
    </xf>
    <xf numFmtId="0" fontId="2" fillId="0" borderId="10" xfId="0" applyFont="1" applyBorder="1"/>
    <xf numFmtId="43" fontId="16" fillId="0" borderId="10" xfId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43" fontId="15" fillId="2" borderId="10" xfId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43" fontId="15" fillId="0" borderId="10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8" fillId="0" borderId="0" xfId="0" applyFont="1"/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5" fillId="2" borderId="10" xfId="0" applyFont="1" applyFill="1" applyBorder="1" applyAlignment="1">
      <alignment vertical="center"/>
    </xf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7" fillId="3" borderId="16" xfId="0" applyNumberFormat="1" applyFont="1" applyFill="1" applyBorder="1"/>
    <xf numFmtId="168" fontId="7" fillId="3" borderId="6" xfId="0" applyNumberFormat="1" applyFont="1" applyFill="1" applyBorder="1"/>
    <xf numFmtId="168" fontId="4" fillId="3" borderId="8" xfId="0" applyNumberFormat="1" applyFont="1" applyFill="1" applyBorder="1"/>
    <xf numFmtId="165" fontId="4" fillId="3" borderId="8" xfId="0" applyNumberFormat="1" applyFont="1" applyFill="1" applyBorder="1"/>
    <xf numFmtId="0" fontId="19" fillId="3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/>
  </cellXfs>
  <cellStyles count="6">
    <cellStyle name="=C:\WINNT\SYSTEM32\COMMAND.COM" xfId="3"/>
    <cellStyle name="Millares" xfId="1" builtinId="3"/>
    <cellStyle name="Millares 2" xfId="5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4336676</xdr:colOff>
      <xdr:row>51</xdr:row>
      <xdr:rowOff>11205</xdr:rowOff>
    </xdr:from>
    <xdr:ext cx="3866029" cy="302559"/>
    <xdr:sp macro="" textlink="">
      <xdr:nvSpPr>
        <xdr:cNvPr id="2" name="Rectángulo 1"/>
        <xdr:cNvSpPr/>
      </xdr:nvSpPr>
      <xdr:spPr>
        <a:xfrm>
          <a:off x="5098676" y="9155205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4347883</xdr:colOff>
      <xdr:row>61</xdr:row>
      <xdr:rowOff>291353</xdr:rowOff>
    </xdr:from>
    <xdr:ext cx="3866029" cy="302559"/>
    <xdr:sp macro="" textlink="">
      <xdr:nvSpPr>
        <xdr:cNvPr id="3" name="Rectángulo 2"/>
        <xdr:cNvSpPr/>
      </xdr:nvSpPr>
      <xdr:spPr>
        <a:xfrm>
          <a:off x="5109883" y="11245103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4381500</xdr:colOff>
      <xdr:row>73</xdr:row>
      <xdr:rowOff>56029</xdr:rowOff>
    </xdr:from>
    <xdr:ext cx="3866029" cy="302559"/>
    <xdr:sp macro="" textlink="">
      <xdr:nvSpPr>
        <xdr:cNvPr id="4" name="Rectángulo 3"/>
        <xdr:cNvSpPr/>
      </xdr:nvSpPr>
      <xdr:spPr>
        <a:xfrm>
          <a:off x="5143500" y="13419604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4370294</xdr:colOff>
      <xdr:row>81</xdr:row>
      <xdr:rowOff>156882</xdr:rowOff>
    </xdr:from>
    <xdr:ext cx="3866029" cy="302559"/>
    <xdr:sp macro="" textlink="">
      <xdr:nvSpPr>
        <xdr:cNvPr id="5" name="Rectángulo 4"/>
        <xdr:cNvSpPr/>
      </xdr:nvSpPr>
      <xdr:spPr>
        <a:xfrm>
          <a:off x="5132294" y="14920632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1299882</xdr:colOff>
      <xdr:row>146</xdr:row>
      <xdr:rowOff>302558</xdr:rowOff>
    </xdr:from>
    <xdr:ext cx="3866029" cy="302559"/>
    <xdr:sp macro="" textlink="">
      <xdr:nvSpPr>
        <xdr:cNvPr id="6" name="Rectángulo 5"/>
        <xdr:cNvSpPr/>
      </xdr:nvSpPr>
      <xdr:spPr>
        <a:xfrm>
          <a:off x="2061882" y="26239133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2566147</xdr:colOff>
      <xdr:row>154</xdr:row>
      <xdr:rowOff>33618</xdr:rowOff>
    </xdr:from>
    <xdr:ext cx="3866029" cy="302559"/>
    <xdr:sp macro="" textlink="">
      <xdr:nvSpPr>
        <xdr:cNvPr id="7" name="Rectángulo 6"/>
        <xdr:cNvSpPr/>
      </xdr:nvSpPr>
      <xdr:spPr>
        <a:xfrm>
          <a:off x="3328147" y="27627543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4359089</xdr:colOff>
      <xdr:row>198</xdr:row>
      <xdr:rowOff>134470</xdr:rowOff>
    </xdr:from>
    <xdr:ext cx="3866029" cy="302559"/>
    <xdr:sp macro="" textlink="">
      <xdr:nvSpPr>
        <xdr:cNvPr id="8" name="Rectángulo 7"/>
        <xdr:cNvSpPr/>
      </xdr:nvSpPr>
      <xdr:spPr>
        <a:xfrm>
          <a:off x="5121089" y="35129320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4370295</xdr:colOff>
      <xdr:row>205</xdr:row>
      <xdr:rowOff>280147</xdr:rowOff>
    </xdr:from>
    <xdr:ext cx="3866029" cy="302559"/>
    <xdr:sp macro="" textlink="">
      <xdr:nvSpPr>
        <xdr:cNvPr id="9" name="Rectángulo 8"/>
        <xdr:cNvSpPr/>
      </xdr:nvSpPr>
      <xdr:spPr>
        <a:xfrm>
          <a:off x="5132295" y="36551347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4347882</xdr:colOff>
      <xdr:row>212</xdr:row>
      <xdr:rowOff>246529</xdr:rowOff>
    </xdr:from>
    <xdr:ext cx="3866029" cy="302559"/>
    <xdr:sp macro="" textlink="">
      <xdr:nvSpPr>
        <xdr:cNvPr id="10" name="Rectángulo 9"/>
        <xdr:cNvSpPr/>
      </xdr:nvSpPr>
      <xdr:spPr>
        <a:xfrm>
          <a:off x="5109882" y="37898854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4359088</xdr:colOff>
      <xdr:row>248</xdr:row>
      <xdr:rowOff>100853</xdr:rowOff>
    </xdr:from>
    <xdr:ext cx="3866029" cy="302559"/>
    <xdr:sp macro="" textlink="">
      <xdr:nvSpPr>
        <xdr:cNvPr id="11" name="Rectángulo 10"/>
        <xdr:cNvSpPr/>
      </xdr:nvSpPr>
      <xdr:spPr>
        <a:xfrm>
          <a:off x="5121088" y="44487353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3630707</xdr:colOff>
      <xdr:row>476</xdr:row>
      <xdr:rowOff>179294</xdr:rowOff>
    </xdr:from>
    <xdr:ext cx="3866029" cy="302559"/>
    <xdr:sp macro="" textlink="">
      <xdr:nvSpPr>
        <xdr:cNvPr id="12" name="Rectángulo 11"/>
        <xdr:cNvSpPr/>
      </xdr:nvSpPr>
      <xdr:spPr>
        <a:xfrm>
          <a:off x="4392707" y="83037269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3"/>
  <sheetViews>
    <sheetView showGridLines="0" tabSelected="1" view="pageBreakPreview" zoomScale="60" zoomScaleNormal="100" workbookViewId="0">
      <selection activeCell="F14" sqref="F14"/>
    </sheetView>
  </sheetViews>
  <sheetFormatPr baseColWidth="10" defaultRowHeight="12.75"/>
  <cols>
    <col min="1" max="1" width="11.42578125" style="7"/>
    <col min="2" max="2" width="70.28515625" style="7" customWidth="1"/>
    <col min="3" max="6" width="26.7109375" style="7" customWidth="1"/>
    <col min="7" max="7" width="17.5703125" style="7" bestFit="1" customWidth="1"/>
    <col min="8" max="16384" width="11.42578125" style="7"/>
  </cols>
  <sheetData>
    <row r="2" spans="1:12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4" customHeight="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>
      <c r="B5" s="9"/>
      <c r="C5" s="10"/>
      <c r="D5" s="11"/>
      <c r="E5" s="11"/>
      <c r="F5" s="11"/>
    </row>
    <row r="7" spans="1:12">
      <c r="B7" s="2" t="s">
        <v>1</v>
      </c>
      <c r="C7" s="15" t="s">
        <v>2</v>
      </c>
      <c r="D7" s="16"/>
      <c r="E7" s="17"/>
      <c r="F7" s="14"/>
      <c r="G7" s="13"/>
    </row>
    <row r="8" spans="1:12">
      <c r="F8" s="13"/>
      <c r="G8" s="13"/>
    </row>
    <row r="9" spans="1:12" ht="15">
      <c r="A9" s="18" t="s">
        <v>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>
      <c r="B10" s="19"/>
      <c r="C10" s="12"/>
      <c r="D10" s="1"/>
      <c r="E10" s="13"/>
      <c r="F10" s="14"/>
    </row>
    <row r="11" spans="1:12">
      <c r="B11" s="20" t="s">
        <v>10</v>
      </c>
      <c r="C11" s="21"/>
      <c r="D11" s="11"/>
      <c r="E11" s="11"/>
      <c r="F11" s="11"/>
    </row>
    <row r="12" spans="1:12">
      <c r="B12" s="22"/>
      <c r="C12" s="10"/>
      <c r="D12" s="11"/>
      <c r="E12" s="11"/>
      <c r="F12" s="11"/>
    </row>
    <row r="13" spans="1:12">
      <c r="B13" s="23" t="s">
        <v>11</v>
      </c>
      <c r="C13" s="10"/>
      <c r="D13" s="11"/>
      <c r="E13" s="11"/>
      <c r="F13" s="11"/>
    </row>
    <row r="14" spans="1:12">
      <c r="C14" s="10"/>
    </row>
    <row r="15" spans="1:12">
      <c r="B15" s="24" t="s">
        <v>12</v>
      </c>
      <c r="C15" s="13"/>
      <c r="D15" s="13"/>
      <c r="E15" s="13"/>
    </row>
    <row r="16" spans="1:12">
      <c r="B16" s="25"/>
      <c r="C16" s="13"/>
      <c r="D16" s="13"/>
      <c r="E16" s="13"/>
    </row>
    <row r="17" spans="2:5" ht="20.25" customHeight="1">
      <c r="B17" s="26" t="s">
        <v>13</v>
      </c>
      <c r="C17" s="27" t="s">
        <v>14</v>
      </c>
      <c r="D17" s="27" t="s">
        <v>15</v>
      </c>
      <c r="E17" s="27" t="s">
        <v>16</v>
      </c>
    </row>
    <row r="18" spans="2:5">
      <c r="B18" s="28" t="s">
        <v>17</v>
      </c>
      <c r="C18" s="29"/>
      <c r="D18" s="29">
        <v>0</v>
      </c>
      <c r="E18" s="29">
        <v>0</v>
      </c>
    </row>
    <row r="19" spans="2:5">
      <c r="B19" s="30"/>
      <c r="C19" s="31"/>
      <c r="D19" s="31">
        <v>0</v>
      </c>
      <c r="E19" s="31">
        <v>0</v>
      </c>
    </row>
    <row r="20" spans="2:5">
      <c r="B20" s="30" t="s">
        <v>18</v>
      </c>
      <c r="C20" s="31"/>
      <c r="D20" s="31">
        <v>0</v>
      </c>
      <c r="E20" s="31">
        <v>0</v>
      </c>
    </row>
    <row r="21" spans="2:5" ht="15">
      <c r="B21" s="32" t="s">
        <v>19</v>
      </c>
      <c r="C21" s="33">
        <v>11268975.300000001</v>
      </c>
      <c r="D21" s="31"/>
      <c r="E21" s="31"/>
    </row>
    <row r="22" spans="2:5" ht="15">
      <c r="B22" s="32" t="s">
        <v>20</v>
      </c>
      <c r="C22" s="33">
        <v>19881867.649999999</v>
      </c>
      <c r="D22" s="31"/>
      <c r="E22" s="31"/>
    </row>
    <row r="23" spans="2:5" ht="15">
      <c r="B23" s="32" t="s">
        <v>21</v>
      </c>
      <c r="C23" s="33">
        <v>4459009.97</v>
      </c>
      <c r="D23" s="31"/>
      <c r="E23" s="31"/>
    </row>
    <row r="24" spans="2:5" ht="15">
      <c r="B24" s="32" t="s">
        <v>22</v>
      </c>
      <c r="C24" s="33">
        <v>73107.45</v>
      </c>
      <c r="D24" s="31"/>
      <c r="E24" s="31"/>
    </row>
    <row r="25" spans="2:5" ht="15">
      <c r="B25" s="32" t="s">
        <v>23</v>
      </c>
      <c r="C25" s="33">
        <v>1023907.62</v>
      </c>
      <c r="D25" s="31"/>
      <c r="E25" s="31"/>
    </row>
    <row r="26" spans="2:5" ht="15">
      <c r="B26" s="32" t="s">
        <v>24</v>
      </c>
      <c r="C26" s="33">
        <v>5902474.0499999998</v>
      </c>
      <c r="D26" s="31"/>
      <c r="E26" s="31"/>
    </row>
    <row r="27" spans="2:5" ht="15">
      <c r="B27" s="32" t="s">
        <v>25</v>
      </c>
      <c r="C27" s="33">
        <v>80404.38</v>
      </c>
      <c r="D27" s="31"/>
      <c r="E27" s="31"/>
    </row>
    <row r="28" spans="2:5" ht="15">
      <c r="B28" s="32" t="s">
        <v>26</v>
      </c>
      <c r="C28" s="33">
        <v>155004.95000000001</v>
      </c>
      <c r="D28" s="31"/>
      <c r="E28" s="31"/>
    </row>
    <row r="29" spans="2:5" ht="15">
      <c r="B29" s="32" t="s">
        <v>27</v>
      </c>
      <c r="C29" s="33">
        <v>1407514.57</v>
      </c>
      <c r="D29" s="31"/>
      <c r="E29" s="31"/>
    </row>
    <row r="30" spans="2:5" ht="15">
      <c r="B30" s="32" t="s">
        <v>28</v>
      </c>
      <c r="C30" s="33">
        <v>386313.72</v>
      </c>
      <c r="D30" s="31"/>
      <c r="E30" s="31"/>
    </row>
    <row r="31" spans="2:5" ht="15">
      <c r="B31" s="32" t="s">
        <v>29</v>
      </c>
      <c r="C31">
        <v>-240.34</v>
      </c>
      <c r="D31" s="31"/>
      <c r="E31" s="31"/>
    </row>
    <row r="32" spans="2:5" ht="15">
      <c r="B32" s="32" t="s">
        <v>30</v>
      </c>
      <c r="C32" s="33">
        <v>567927.14</v>
      </c>
      <c r="D32" s="31"/>
      <c r="E32" s="31"/>
    </row>
    <row r="33" spans="2:5">
      <c r="B33" s="32"/>
      <c r="C33" s="34"/>
      <c r="D33" s="31"/>
      <c r="E33" s="31"/>
    </row>
    <row r="34" spans="2:5">
      <c r="B34" s="35" t="s">
        <v>31</v>
      </c>
      <c r="C34" s="36"/>
      <c r="D34" s="36">
        <v>0</v>
      </c>
      <c r="E34" s="36">
        <v>0</v>
      </c>
    </row>
    <row r="35" spans="2:5">
      <c r="B35" s="25"/>
      <c r="C35" s="37">
        <f>SUM(C18:C34)</f>
        <v>45206266.460000001</v>
      </c>
      <c r="D35" s="27"/>
      <c r="E35" s="27">
        <f>SUM(E18:E34)</f>
        <v>0</v>
      </c>
    </row>
    <row r="36" spans="2:5">
      <c r="B36" s="25"/>
      <c r="C36" s="13"/>
      <c r="D36" s="13"/>
      <c r="E36" s="13"/>
    </row>
    <row r="37" spans="2:5">
      <c r="B37" s="25"/>
      <c r="C37" s="13"/>
      <c r="D37" s="13"/>
      <c r="E37" s="13"/>
    </row>
    <row r="38" spans="2:5">
      <c r="B38" s="25"/>
      <c r="C38" s="13"/>
      <c r="D38" s="13"/>
      <c r="E38" s="13"/>
    </row>
    <row r="39" spans="2:5">
      <c r="B39" s="24" t="s">
        <v>32</v>
      </c>
      <c r="C39" s="38"/>
      <c r="D39" s="13"/>
      <c r="E39" s="13"/>
    </row>
    <row r="41" spans="2:5" ht="18.75" customHeight="1">
      <c r="B41" s="26" t="s">
        <v>33</v>
      </c>
      <c r="C41" s="27" t="s">
        <v>14</v>
      </c>
      <c r="D41" s="27" t="s">
        <v>34</v>
      </c>
      <c r="E41" s="27" t="s">
        <v>35</v>
      </c>
    </row>
    <row r="42" spans="2:5">
      <c r="B42" s="30" t="s">
        <v>36</v>
      </c>
      <c r="C42" s="39"/>
      <c r="D42" s="39"/>
      <c r="E42" s="39"/>
    </row>
    <row r="43" spans="2:5" ht="15">
      <c r="B43" s="32" t="s">
        <v>37</v>
      </c>
      <c r="C43" s="33">
        <v>29765.75</v>
      </c>
      <c r="D43" s="39">
        <v>0</v>
      </c>
      <c r="E43" s="39">
        <v>38465.75</v>
      </c>
    </row>
    <row r="44" spans="2:5">
      <c r="B44" s="30"/>
      <c r="C44" s="39"/>
      <c r="D44" s="39"/>
      <c r="E44" s="39"/>
    </row>
    <row r="45" spans="2:5" ht="14.25" customHeight="1">
      <c r="B45" s="30" t="s">
        <v>38</v>
      </c>
      <c r="C45" s="39"/>
      <c r="D45" s="39"/>
      <c r="E45" s="39"/>
    </row>
    <row r="46" spans="2:5" ht="14.25" customHeight="1">
      <c r="B46" s="30"/>
      <c r="C46" s="39"/>
      <c r="D46" s="39"/>
      <c r="E46" s="39"/>
    </row>
    <row r="47" spans="2:5" ht="14.25" customHeight="1">
      <c r="B47" s="35"/>
      <c r="C47" s="40"/>
      <c r="D47" s="40"/>
      <c r="E47" s="40"/>
    </row>
    <row r="48" spans="2:5" ht="14.25" customHeight="1">
      <c r="C48" s="37">
        <f>SUM(C42:C47)</f>
        <v>29765.75</v>
      </c>
      <c r="D48" s="37">
        <f t="shared" ref="D48:E48" si="0">SUM(D42:D47)</f>
        <v>0</v>
      </c>
      <c r="E48" s="37">
        <f t="shared" si="0"/>
        <v>38465.75</v>
      </c>
    </row>
    <row r="49" spans="2:6" ht="14.25" customHeight="1">
      <c r="C49" s="41"/>
      <c r="D49" s="41"/>
      <c r="E49" s="41"/>
    </row>
    <row r="50" spans="2:6" ht="14.25" customHeight="1"/>
    <row r="51" spans="2:6" ht="23.25" customHeight="1">
      <c r="B51" s="26" t="s">
        <v>39</v>
      </c>
      <c r="C51" s="27" t="s">
        <v>14</v>
      </c>
      <c r="D51" s="27" t="s">
        <v>40</v>
      </c>
      <c r="E51" s="27" t="s">
        <v>41</v>
      </c>
      <c r="F51" s="27" t="s">
        <v>42</v>
      </c>
    </row>
    <row r="52" spans="2:6" ht="14.25" customHeight="1">
      <c r="B52" s="30" t="s">
        <v>43</v>
      </c>
      <c r="C52" s="39"/>
      <c r="D52" s="39"/>
      <c r="E52" s="39"/>
      <c r="F52" s="39"/>
    </row>
    <row r="53" spans="2:6" ht="14.25" customHeight="1">
      <c r="B53" s="30"/>
      <c r="C53" s="39"/>
      <c r="D53" s="39"/>
      <c r="E53" s="39"/>
      <c r="F53" s="39"/>
    </row>
    <row r="54" spans="2:6" ht="14.25" customHeight="1">
      <c r="B54" s="30" t="s">
        <v>44</v>
      </c>
      <c r="C54" s="39"/>
      <c r="D54" s="39"/>
      <c r="E54" s="39"/>
      <c r="F54" s="39"/>
    </row>
    <row r="55" spans="2:6" ht="14.25" customHeight="1">
      <c r="B55" s="35"/>
      <c r="C55" s="40"/>
      <c r="D55" s="40"/>
      <c r="E55" s="40"/>
      <c r="F55" s="40"/>
    </row>
    <row r="56" spans="2:6" ht="14.25" customHeight="1">
      <c r="C56" s="27">
        <f>SUM(C51:C55)</f>
        <v>0</v>
      </c>
      <c r="D56" s="27">
        <f t="shared" ref="D56:F56" si="1">SUM(D51:D55)</f>
        <v>0</v>
      </c>
      <c r="E56" s="27">
        <f t="shared" si="1"/>
        <v>0</v>
      </c>
      <c r="F56" s="27">
        <f t="shared" si="1"/>
        <v>0</v>
      </c>
    </row>
    <row r="57" spans="2:6" ht="14.25" customHeight="1"/>
    <row r="58" spans="2:6" ht="14.25" customHeight="1"/>
    <row r="59" spans="2:6" ht="14.25" customHeight="1"/>
    <row r="60" spans="2:6" ht="14.25" customHeight="1">
      <c r="B60" s="24" t="s">
        <v>45</v>
      </c>
    </row>
    <row r="61" spans="2:6" ht="14.25" customHeight="1">
      <c r="B61" s="42"/>
    </row>
    <row r="62" spans="2:6" ht="24" customHeight="1">
      <c r="B62" s="26" t="s">
        <v>46</v>
      </c>
      <c r="C62" s="27" t="s">
        <v>14</v>
      </c>
      <c r="D62" s="27" t="s">
        <v>47</v>
      </c>
    </row>
    <row r="63" spans="2:6" ht="14.25" customHeight="1">
      <c r="B63" s="28" t="s">
        <v>48</v>
      </c>
      <c r="C63" s="29"/>
      <c r="D63" s="29">
        <v>0</v>
      </c>
    </row>
    <row r="64" spans="2:6" ht="14.25" customHeight="1">
      <c r="B64" s="30"/>
      <c r="C64" s="31"/>
      <c r="D64" s="31">
        <v>0</v>
      </c>
    </row>
    <row r="65" spans="2:7" ht="14.25" customHeight="1">
      <c r="B65" s="30" t="s">
        <v>49</v>
      </c>
      <c r="C65" s="31"/>
      <c r="D65" s="31"/>
    </row>
    <row r="66" spans="2:7" ht="14.25" customHeight="1">
      <c r="B66" s="35"/>
      <c r="C66" s="36"/>
      <c r="D66" s="36">
        <v>0</v>
      </c>
    </row>
    <row r="67" spans="2:7" ht="14.25" customHeight="1">
      <c r="B67" s="43"/>
      <c r="C67" s="27">
        <f>SUM(C62:C66)</f>
        <v>0</v>
      </c>
      <c r="D67" s="27"/>
    </row>
    <row r="68" spans="2:7" ht="14.25" customHeight="1">
      <c r="B68" s="43"/>
      <c r="C68" s="44"/>
      <c r="D68" s="44"/>
    </row>
    <row r="69" spans="2:7" ht="9.75" customHeight="1">
      <c r="B69" s="43"/>
      <c r="C69" s="44"/>
      <c r="D69" s="44"/>
    </row>
    <row r="70" spans="2:7" ht="14.25" customHeight="1"/>
    <row r="71" spans="2:7" ht="14.25" customHeight="1">
      <c r="B71" s="24" t="s">
        <v>50</v>
      </c>
    </row>
    <row r="72" spans="2:7" ht="14.25" customHeight="1">
      <c r="B72" s="42"/>
    </row>
    <row r="73" spans="2:7" ht="27.75" customHeight="1">
      <c r="B73" s="26" t="s">
        <v>51</v>
      </c>
      <c r="C73" s="27" t="s">
        <v>14</v>
      </c>
      <c r="D73" s="27" t="s">
        <v>15</v>
      </c>
      <c r="E73" s="27" t="s">
        <v>52</v>
      </c>
      <c r="F73" s="45" t="s">
        <v>53</v>
      </c>
      <c r="G73" s="27" t="s">
        <v>54</v>
      </c>
    </row>
    <row r="74" spans="2:7" ht="14.25" customHeight="1">
      <c r="B74" s="46" t="s">
        <v>55</v>
      </c>
      <c r="C74" s="44"/>
      <c r="D74" s="44">
        <v>0</v>
      </c>
      <c r="E74" s="44">
        <v>0</v>
      </c>
      <c r="F74" s="44">
        <v>0</v>
      </c>
      <c r="G74" s="47">
        <v>0</v>
      </c>
    </row>
    <row r="75" spans="2:7" ht="14.25" customHeight="1">
      <c r="B75" s="46"/>
      <c r="C75" s="44"/>
      <c r="D75" s="44">
        <v>0</v>
      </c>
      <c r="E75" s="44">
        <v>0</v>
      </c>
      <c r="F75" s="44">
        <v>0</v>
      </c>
      <c r="G75" s="47">
        <v>0</v>
      </c>
    </row>
    <row r="76" spans="2:7" ht="14.25" customHeight="1">
      <c r="B76" s="46"/>
      <c r="C76" s="44"/>
      <c r="D76" s="44">
        <v>0</v>
      </c>
      <c r="E76" s="44">
        <v>0</v>
      </c>
      <c r="F76" s="44">
        <v>0</v>
      </c>
      <c r="G76" s="47">
        <v>0</v>
      </c>
    </row>
    <row r="77" spans="2:7" ht="14.25" customHeight="1">
      <c r="B77" s="48"/>
      <c r="C77" s="49"/>
      <c r="D77" s="49">
        <v>0</v>
      </c>
      <c r="E77" s="49">
        <v>0</v>
      </c>
      <c r="F77" s="49">
        <v>0</v>
      </c>
      <c r="G77" s="50">
        <v>0</v>
      </c>
    </row>
    <row r="78" spans="2:7" ht="15" customHeight="1">
      <c r="B78" s="43"/>
      <c r="C78" s="27">
        <f>SUM(C73:C77)</f>
        <v>0</v>
      </c>
      <c r="D78" s="51">
        <v>0</v>
      </c>
      <c r="E78" s="52">
        <v>0</v>
      </c>
      <c r="F78" s="52">
        <v>0</v>
      </c>
      <c r="G78" s="53">
        <v>0</v>
      </c>
    </row>
    <row r="79" spans="2:7">
      <c r="B79" s="43"/>
      <c r="C79" s="54"/>
      <c r="D79" s="54"/>
      <c r="E79" s="54"/>
      <c r="F79" s="54"/>
      <c r="G79" s="54"/>
    </row>
    <row r="80" spans="2:7">
      <c r="B80" s="43"/>
      <c r="C80" s="54"/>
      <c r="D80" s="54"/>
      <c r="E80" s="54"/>
      <c r="F80" s="54"/>
      <c r="G80" s="54"/>
    </row>
    <row r="81" spans="2:7">
      <c r="B81" s="43"/>
      <c r="C81" s="54"/>
      <c r="D81" s="54"/>
      <c r="E81" s="54"/>
      <c r="F81" s="54"/>
      <c r="G81" s="54"/>
    </row>
    <row r="82" spans="2:7" ht="26.25" customHeight="1">
      <c r="B82" s="26" t="s">
        <v>56</v>
      </c>
      <c r="C82" s="27" t="s">
        <v>14</v>
      </c>
      <c r="D82" s="27" t="s">
        <v>15</v>
      </c>
      <c r="E82" s="27" t="s">
        <v>57</v>
      </c>
      <c r="F82" s="54"/>
      <c r="G82" s="54"/>
    </row>
    <row r="83" spans="2:7">
      <c r="B83" s="28" t="s">
        <v>58</v>
      </c>
      <c r="C83" s="47"/>
      <c r="D83" s="31">
        <v>0</v>
      </c>
      <c r="E83" s="31">
        <v>0</v>
      </c>
      <c r="F83" s="54"/>
      <c r="G83" s="54"/>
    </row>
    <row r="84" spans="2:7">
      <c r="B84" s="35"/>
      <c r="C84" s="47"/>
      <c r="D84" s="31">
        <v>0</v>
      </c>
      <c r="E84" s="31">
        <v>0</v>
      </c>
      <c r="F84" s="54"/>
      <c r="G84" s="54"/>
    </row>
    <row r="85" spans="2:7" ht="16.5" customHeight="1">
      <c r="B85" s="43"/>
      <c r="C85" s="27">
        <f>SUM(C83:C84)</f>
        <v>0</v>
      </c>
      <c r="D85" s="55"/>
      <c r="E85" s="56"/>
      <c r="F85" s="54"/>
      <c r="G85" s="54"/>
    </row>
    <row r="86" spans="2:7">
      <c r="B86" s="43"/>
      <c r="C86" s="54"/>
      <c r="D86" s="54"/>
      <c r="E86" s="54"/>
      <c r="F86" s="54"/>
      <c r="G86" s="54"/>
    </row>
    <row r="87" spans="2:7">
      <c r="B87" s="43"/>
      <c r="C87" s="54"/>
      <c r="D87" s="54"/>
      <c r="E87" s="54"/>
      <c r="F87" s="54"/>
      <c r="G87" s="54"/>
    </row>
    <row r="88" spans="2:7">
      <c r="B88" s="43"/>
      <c r="C88" s="54"/>
      <c r="D88" s="54"/>
      <c r="E88" s="54"/>
      <c r="F88" s="54"/>
      <c r="G88" s="54"/>
    </row>
    <row r="89" spans="2:7">
      <c r="B89" s="43"/>
      <c r="C89" s="54"/>
      <c r="D89" s="54"/>
      <c r="E89" s="54"/>
      <c r="F89" s="54"/>
      <c r="G89" s="54"/>
    </row>
    <row r="90" spans="2:7">
      <c r="B90" s="42"/>
    </row>
    <row r="91" spans="2:7">
      <c r="B91" s="24" t="s">
        <v>59</v>
      </c>
    </row>
    <row r="93" spans="2:7">
      <c r="B93" s="42"/>
    </row>
    <row r="94" spans="2:7" ht="24" customHeight="1">
      <c r="B94" s="26" t="s">
        <v>60</v>
      </c>
      <c r="C94" s="27" t="s">
        <v>61</v>
      </c>
      <c r="D94" s="27" t="s">
        <v>62</v>
      </c>
      <c r="E94" s="27" t="s">
        <v>63</v>
      </c>
      <c r="F94" s="27" t="s">
        <v>64</v>
      </c>
    </row>
    <row r="95" spans="2:7">
      <c r="B95" s="28" t="s">
        <v>65</v>
      </c>
      <c r="C95" s="57">
        <f>SUM(C96)</f>
        <v>62633019.25</v>
      </c>
      <c r="D95" s="57">
        <f>SUM(D96)</f>
        <v>62633019.25</v>
      </c>
      <c r="E95" s="57">
        <f>SUM(E96)</f>
        <v>0</v>
      </c>
      <c r="F95" s="58">
        <v>0</v>
      </c>
    </row>
    <row r="96" spans="2:7">
      <c r="B96" s="32" t="s">
        <v>66</v>
      </c>
      <c r="C96" s="59">
        <v>62633019.25</v>
      </c>
      <c r="D96" s="59">
        <v>62633019.25</v>
      </c>
      <c r="E96" s="39">
        <v>0</v>
      </c>
      <c r="F96" s="39"/>
    </row>
    <row r="97" spans="2:6" ht="15">
      <c r="B97" s="60"/>
      <c r="C97" s="59"/>
      <c r="D97" s="59"/>
      <c r="E97" s="39"/>
      <c r="F97" s="39">
        <v>0</v>
      </c>
    </row>
    <row r="98" spans="2:6">
      <c r="B98" s="30" t="s">
        <v>67</v>
      </c>
      <c r="C98" s="61">
        <f>SUM(C99:C116)</f>
        <v>11288209.380000003</v>
      </c>
      <c r="D98" s="61">
        <f>SUM(D99:D116)</f>
        <v>12634700.76</v>
      </c>
      <c r="E98" s="61">
        <f>SUM(E99:E116)</f>
        <v>1346491.3800000001</v>
      </c>
      <c r="F98" s="39">
        <v>0</v>
      </c>
    </row>
    <row r="99" spans="2:6">
      <c r="B99" s="32" t="s">
        <v>68</v>
      </c>
      <c r="C99" s="59">
        <v>1682617.62</v>
      </c>
      <c r="D99" s="59">
        <v>1682617.62</v>
      </c>
      <c r="E99" s="59">
        <v>0</v>
      </c>
      <c r="F99" s="39"/>
    </row>
    <row r="100" spans="2:6">
      <c r="B100" s="32" t="s">
        <v>69</v>
      </c>
      <c r="C100" s="59">
        <v>0</v>
      </c>
      <c r="D100" s="59">
        <v>93800</v>
      </c>
      <c r="E100" s="59">
        <v>93800</v>
      </c>
      <c r="F100" s="39"/>
    </row>
    <row r="101" spans="2:6">
      <c r="B101" s="32" t="s">
        <v>70</v>
      </c>
      <c r="C101" s="59">
        <v>1278336.0900000001</v>
      </c>
      <c r="D101" s="59">
        <v>1698136.09</v>
      </c>
      <c r="E101" s="59">
        <v>419800</v>
      </c>
      <c r="F101" s="39"/>
    </row>
    <row r="102" spans="2:6">
      <c r="B102" s="32" t="s">
        <v>71</v>
      </c>
      <c r="C102" s="59">
        <v>108881</v>
      </c>
      <c r="D102" s="59">
        <v>108881</v>
      </c>
      <c r="E102" s="59">
        <v>0</v>
      </c>
      <c r="F102" s="39"/>
    </row>
    <row r="103" spans="2:6">
      <c r="B103" s="32" t="s">
        <v>72</v>
      </c>
      <c r="C103" s="59">
        <v>134528</v>
      </c>
      <c r="D103" s="59">
        <v>134528</v>
      </c>
      <c r="E103" s="59">
        <v>0</v>
      </c>
      <c r="F103" s="39"/>
    </row>
    <row r="104" spans="2:6">
      <c r="B104" s="32" t="s">
        <v>73</v>
      </c>
      <c r="C104" s="59">
        <v>63000</v>
      </c>
      <c r="D104" s="59">
        <v>63000</v>
      </c>
      <c r="E104" s="59">
        <v>0</v>
      </c>
      <c r="F104" s="39"/>
    </row>
    <row r="105" spans="2:6">
      <c r="B105" s="32" t="s">
        <v>74</v>
      </c>
      <c r="C105" s="59">
        <v>88392</v>
      </c>
      <c r="D105" s="59">
        <v>88392</v>
      </c>
      <c r="E105" s="59">
        <v>0</v>
      </c>
      <c r="F105" s="39"/>
    </row>
    <row r="106" spans="2:6">
      <c r="B106" s="32" t="s">
        <v>75</v>
      </c>
      <c r="C106" s="59">
        <v>31616</v>
      </c>
      <c r="D106" s="62">
        <v>92907.26</v>
      </c>
      <c r="E106" s="62">
        <v>61291.26</v>
      </c>
      <c r="F106" s="39"/>
    </row>
    <row r="107" spans="2:6">
      <c r="B107" s="32" t="s">
        <v>76</v>
      </c>
      <c r="C107" s="59">
        <v>4116.84</v>
      </c>
      <c r="D107" s="59">
        <v>4116.84</v>
      </c>
      <c r="E107" s="59">
        <v>0</v>
      </c>
      <c r="F107" s="39"/>
    </row>
    <row r="108" spans="2:6">
      <c r="B108" s="32" t="s">
        <v>77</v>
      </c>
      <c r="C108" s="59">
        <v>2014076.34</v>
      </c>
      <c r="D108" s="59">
        <v>2014076.34</v>
      </c>
      <c r="E108" s="59">
        <v>0</v>
      </c>
      <c r="F108" s="39"/>
    </row>
    <row r="109" spans="2:6">
      <c r="B109" s="32" t="s">
        <v>78</v>
      </c>
      <c r="C109" s="59">
        <v>305590.90000000002</v>
      </c>
      <c r="D109" s="59">
        <v>305590.90000000002</v>
      </c>
      <c r="E109" s="59">
        <v>0</v>
      </c>
      <c r="F109" s="39"/>
    </row>
    <row r="110" spans="2:6">
      <c r="B110" s="32" t="s">
        <v>79</v>
      </c>
      <c r="C110" s="59">
        <v>426163.68</v>
      </c>
      <c r="D110" s="59">
        <v>426163.68</v>
      </c>
      <c r="E110" s="59">
        <v>0</v>
      </c>
      <c r="F110" s="39"/>
    </row>
    <row r="111" spans="2:6">
      <c r="B111" s="32" t="s">
        <v>80</v>
      </c>
      <c r="C111" s="59">
        <v>7800</v>
      </c>
      <c r="D111" s="59">
        <v>313800</v>
      </c>
      <c r="E111" s="59">
        <v>306000</v>
      </c>
      <c r="F111" s="39"/>
    </row>
    <row r="112" spans="2:6">
      <c r="B112" s="32" t="s">
        <v>81</v>
      </c>
      <c r="C112" s="59">
        <v>2607069.7599999998</v>
      </c>
      <c r="D112" s="59">
        <v>2607069.7599999998</v>
      </c>
      <c r="E112" s="59">
        <v>0</v>
      </c>
      <c r="F112" s="39"/>
    </row>
    <row r="113" spans="2:6">
      <c r="B113" s="32" t="s">
        <v>82</v>
      </c>
      <c r="C113" s="59">
        <v>39910.959999999999</v>
      </c>
      <c r="D113" s="59">
        <v>42554.879999999997</v>
      </c>
      <c r="E113" s="59">
        <v>2643.92</v>
      </c>
      <c r="F113" s="39"/>
    </row>
    <row r="114" spans="2:6">
      <c r="B114" s="32" t="s">
        <v>83</v>
      </c>
      <c r="C114" s="59">
        <v>718859.56</v>
      </c>
      <c r="D114" s="62">
        <v>1181815.76</v>
      </c>
      <c r="E114" s="62">
        <v>462956.2</v>
      </c>
      <c r="F114" s="39"/>
    </row>
    <row r="115" spans="2:6">
      <c r="B115" s="32" t="s">
        <v>84</v>
      </c>
      <c r="C115" s="59">
        <v>1599961.8</v>
      </c>
      <c r="D115" s="59">
        <v>1599961.8</v>
      </c>
      <c r="E115" s="59">
        <v>0</v>
      </c>
      <c r="F115" s="39"/>
    </row>
    <row r="116" spans="2:6">
      <c r="B116" s="32" t="s">
        <v>85</v>
      </c>
      <c r="C116" s="59">
        <v>177288.83</v>
      </c>
      <c r="D116" s="59">
        <v>177288.83</v>
      </c>
      <c r="E116" s="59">
        <v>0</v>
      </c>
      <c r="F116" s="39"/>
    </row>
    <row r="117" spans="2:6">
      <c r="B117" s="30"/>
      <c r="C117" s="59"/>
      <c r="D117" s="59"/>
      <c r="E117" s="39"/>
      <c r="F117" s="39"/>
    </row>
    <row r="118" spans="2:6">
      <c r="B118" s="30" t="s">
        <v>86</v>
      </c>
      <c r="C118" s="61">
        <f>SUM(C119:C132)</f>
        <v>-1970911.8899999994</v>
      </c>
      <c r="D118" s="61">
        <f>SUM(D119:D132)</f>
        <v>-1970911.8899999994</v>
      </c>
      <c r="E118" s="61">
        <f>SUM(E119:E132)</f>
        <v>0</v>
      </c>
      <c r="F118" s="39">
        <v>0</v>
      </c>
    </row>
    <row r="119" spans="2:6">
      <c r="B119" s="32" t="s">
        <v>87</v>
      </c>
      <c r="C119" s="59">
        <v>-321163.84000000003</v>
      </c>
      <c r="D119" s="59">
        <v>-321163.84000000003</v>
      </c>
      <c r="E119" s="59">
        <v>0</v>
      </c>
      <c r="F119" s="39"/>
    </row>
    <row r="120" spans="2:6">
      <c r="B120" s="32" t="s">
        <v>88</v>
      </c>
      <c r="C120" s="59">
        <v>-211155.28</v>
      </c>
      <c r="D120" s="59">
        <v>-211155.28</v>
      </c>
      <c r="E120" s="59">
        <v>0</v>
      </c>
      <c r="F120" s="39"/>
    </row>
    <row r="121" spans="2:6">
      <c r="B121" s="32" t="s">
        <v>89</v>
      </c>
      <c r="C121" s="59">
        <v>-7710.33</v>
      </c>
      <c r="D121" s="59">
        <v>-7710.33</v>
      </c>
      <c r="E121" s="59">
        <v>0</v>
      </c>
      <c r="F121" s="39"/>
    </row>
    <row r="122" spans="2:6">
      <c r="B122" s="32" t="s">
        <v>90</v>
      </c>
      <c r="C122" s="59">
        <v>-7875</v>
      </c>
      <c r="D122" s="59">
        <v>-7875</v>
      </c>
      <c r="E122" s="59">
        <v>0</v>
      </c>
      <c r="F122" s="39"/>
    </row>
    <row r="123" spans="2:6">
      <c r="B123" s="32" t="s">
        <v>91</v>
      </c>
      <c r="C123" s="59">
        <v>-2057.0700000000002</v>
      </c>
      <c r="D123" s="59">
        <v>-2057.0700000000002</v>
      </c>
      <c r="E123" s="59">
        <v>0</v>
      </c>
      <c r="F123" s="39"/>
    </row>
    <row r="124" spans="2:6">
      <c r="B124" s="32" t="s">
        <v>92</v>
      </c>
      <c r="C124" s="59">
        <v>-3493.07</v>
      </c>
      <c r="D124" s="59">
        <v>-3493.07</v>
      </c>
      <c r="E124" s="59">
        <v>0</v>
      </c>
      <c r="F124" s="39"/>
    </row>
    <row r="125" spans="2:6">
      <c r="B125" s="32" t="s">
        <v>93</v>
      </c>
      <c r="C125" s="59">
        <v>-708594.13</v>
      </c>
      <c r="D125" s="59">
        <v>-708594.13</v>
      </c>
      <c r="E125" s="59">
        <v>0</v>
      </c>
      <c r="F125" s="39"/>
    </row>
    <row r="126" spans="2:6">
      <c r="B126" s="32" t="s">
        <v>94</v>
      </c>
      <c r="C126" s="59">
        <v>-28777.279999999999</v>
      </c>
      <c r="D126" s="59">
        <v>-28777.279999999999</v>
      </c>
      <c r="E126" s="59">
        <v>0</v>
      </c>
      <c r="F126" s="39"/>
    </row>
    <row r="127" spans="2:6">
      <c r="B127" s="32" t="s">
        <v>95</v>
      </c>
      <c r="C127" s="59">
        <v>-178304.7</v>
      </c>
      <c r="D127" s="59">
        <v>-178304.7</v>
      </c>
      <c r="E127" s="59">
        <v>0</v>
      </c>
      <c r="F127" s="39"/>
    </row>
    <row r="128" spans="2:6">
      <c r="B128" s="32" t="s">
        <v>96</v>
      </c>
      <c r="C128" s="59">
        <v>-244622.16</v>
      </c>
      <c r="D128" s="59">
        <v>-244622.16</v>
      </c>
      <c r="E128" s="59">
        <v>0</v>
      </c>
      <c r="F128" s="39"/>
    </row>
    <row r="129" spans="2:6">
      <c r="B129" s="32" t="s">
        <v>97</v>
      </c>
      <c r="C129" s="59">
        <v>-13428.74</v>
      </c>
      <c r="D129" s="59">
        <v>-13428.74</v>
      </c>
      <c r="E129" s="59">
        <v>0</v>
      </c>
      <c r="F129" s="39"/>
    </row>
    <row r="130" spans="2:6">
      <c r="B130" s="32" t="s">
        <v>98</v>
      </c>
      <c r="C130" s="59">
        <v>-94407.14</v>
      </c>
      <c r="D130" s="59">
        <v>-94407.14</v>
      </c>
      <c r="E130" s="59">
        <v>0</v>
      </c>
      <c r="F130" s="39"/>
    </row>
    <row r="131" spans="2:6">
      <c r="B131" s="32" t="s">
        <v>99</v>
      </c>
      <c r="C131" s="59">
        <v>-119775.01</v>
      </c>
      <c r="D131" s="59">
        <v>-119775.01</v>
      </c>
      <c r="E131" s="59">
        <v>0</v>
      </c>
      <c r="F131" s="39"/>
    </row>
    <row r="132" spans="2:6">
      <c r="B132" s="32" t="s">
        <v>100</v>
      </c>
      <c r="C132" s="59">
        <v>-29548.14</v>
      </c>
      <c r="D132" s="59">
        <v>-29548.14</v>
      </c>
      <c r="E132" s="59">
        <v>0</v>
      </c>
      <c r="F132" s="39"/>
    </row>
    <row r="133" spans="2:6" ht="15">
      <c r="B133" s="63"/>
      <c r="C133" s="40"/>
      <c r="D133" s="40"/>
      <c r="E133" s="40"/>
      <c r="F133" s="40">
        <v>0</v>
      </c>
    </row>
    <row r="134" spans="2:6" ht="18" customHeight="1">
      <c r="C134" s="37">
        <f>C95+C98+C118</f>
        <v>71950316.739999995</v>
      </c>
      <c r="D134" s="37">
        <f>D95+D98+D118</f>
        <v>73296808.120000005</v>
      </c>
      <c r="E134" s="37">
        <f>E95+E98+E118</f>
        <v>1346491.3800000001</v>
      </c>
      <c r="F134" s="64"/>
    </row>
    <row r="137" spans="2:6" ht="21.75" customHeight="1">
      <c r="B137" s="26" t="s">
        <v>101</v>
      </c>
      <c r="C137" s="27" t="s">
        <v>61</v>
      </c>
      <c r="D137" s="27" t="s">
        <v>62</v>
      </c>
      <c r="E137" s="27" t="s">
        <v>63</v>
      </c>
      <c r="F137" s="27" t="s">
        <v>64</v>
      </c>
    </row>
    <row r="138" spans="2:6">
      <c r="B138" s="28" t="s">
        <v>102</v>
      </c>
      <c r="C138" s="29"/>
      <c r="D138" s="29"/>
      <c r="E138" s="29"/>
      <c r="F138" s="29"/>
    </row>
    <row r="139" spans="2:6">
      <c r="B139" s="30"/>
      <c r="C139" s="31"/>
      <c r="D139" s="31"/>
      <c r="E139" s="31"/>
      <c r="F139" s="31"/>
    </row>
    <row r="140" spans="2:6">
      <c r="B140" s="30" t="s">
        <v>103</v>
      </c>
      <c r="C140" s="31"/>
      <c r="D140" s="31"/>
      <c r="E140" s="31"/>
      <c r="F140" s="31"/>
    </row>
    <row r="141" spans="2:6">
      <c r="B141" s="30"/>
      <c r="C141" s="31"/>
      <c r="D141" s="31"/>
      <c r="E141" s="31"/>
      <c r="F141" s="31"/>
    </row>
    <row r="142" spans="2:6">
      <c r="B142" s="30" t="s">
        <v>86</v>
      </c>
      <c r="C142" s="65">
        <f>SUM(C143:C143)</f>
        <v>0</v>
      </c>
      <c r="D142" s="65">
        <f>SUM(D143:D143)</f>
        <v>0</v>
      </c>
      <c r="E142" s="31"/>
      <c r="F142" s="31"/>
    </row>
    <row r="143" spans="2:6">
      <c r="B143" s="32"/>
      <c r="C143" s="31"/>
      <c r="D143" s="31"/>
      <c r="E143" s="31"/>
      <c r="F143" s="31"/>
    </row>
    <row r="144" spans="2:6" ht="16.5" customHeight="1">
      <c r="C144" s="66" t="s">
        <v>104</v>
      </c>
      <c r="D144" s="66" t="s">
        <v>104</v>
      </c>
      <c r="E144" s="66" t="s">
        <v>104</v>
      </c>
      <c r="F144" s="67"/>
    </row>
    <row r="147" spans="2:4" ht="27" customHeight="1">
      <c r="B147" s="26" t="s">
        <v>105</v>
      </c>
      <c r="C147" s="27" t="s">
        <v>14</v>
      </c>
    </row>
    <row r="148" spans="2:4">
      <c r="B148" s="28" t="s">
        <v>106</v>
      </c>
      <c r="C148" s="29"/>
    </row>
    <row r="149" spans="2:4">
      <c r="B149" s="30"/>
      <c r="C149" s="31"/>
    </row>
    <row r="150" spans="2:4">
      <c r="B150" s="35"/>
      <c r="C150" s="36"/>
    </row>
    <row r="151" spans="2:4" ht="15" customHeight="1">
      <c r="C151" s="27">
        <f>SUM(C149:C150)</f>
        <v>0</v>
      </c>
    </row>
    <row r="152" spans="2:4" ht="15">
      <c r="B152"/>
    </row>
    <row r="154" spans="2:4" ht="22.5" customHeight="1">
      <c r="B154" s="68" t="s">
        <v>107</v>
      </c>
      <c r="C154" s="69" t="s">
        <v>14</v>
      </c>
      <c r="D154" s="70" t="s">
        <v>108</v>
      </c>
    </row>
    <row r="155" spans="2:4">
      <c r="B155" s="71"/>
      <c r="C155" s="72"/>
      <c r="D155" s="73"/>
    </row>
    <row r="156" spans="2:4">
      <c r="B156" s="74"/>
      <c r="C156" s="75"/>
      <c r="D156" s="76"/>
    </row>
    <row r="157" spans="2:4">
      <c r="B157" s="77"/>
      <c r="C157" s="78"/>
      <c r="D157" s="78"/>
    </row>
    <row r="158" spans="2:4">
      <c r="B158" s="77"/>
      <c r="C158" s="78"/>
      <c r="D158" s="78"/>
    </row>
    <row r="159" spans="2:4">
      <c r="B159" s="79"/>
      <c r="C159" s="80"/>
      <c r="D159" s="80"/>
    </row>
    <row r="160" spans="2:4" ht="14.25" customHeight="1">
      <c r="C160" s="27">
        <f t="shared" ref="C160" si="2">SUM(C158:C159)</f>
        <v>0</v>
      </c>
      <c r="D160" s="27"/>
    </row>
    <row r="164" spans="2:6">
      <c r="B164" s="20" t="s">
        <v>109</v>
      </c>
    </row>
    <row r="166" spans="2:6" ht="20.25" customHeight="1">
      <c r="B166" s="68" t="s">
        <v>110</v>
      </c>
      <c r="C166" s="69" t="s">
        <v>14</v>
      </c>
      <c r="D166" s="27" t="s">
        <v>40</v>
      </c>
      <c r="E166" s="27" t="s">
        <v>41</v>
      </c>
      <c r="F166" s="27" t="s">
        <v>42</v>
      </c>
    </row>
    <row r="167" spans="2:6">
      <c r="B167" s="28" t="s">
        <v>111</v>
      </c>
      <c r="C167" s="57">
        <f>C195</f>
        <v>-335801.69999999955</v>
      </c>
      <c r="D167" s="58"/>
      <c r="E167" s="58"/>
      <c r="F167" s="58"/>
    </row>
    <row r="168" spans="2:6">
      <c r="B168" s="32" t="s">
        <v>112</v>
      </c>
      <c r="C168" s="59">
        <v>-146436.57</v>
      </c>
      <c r="D168" s="39"/>
      <c r="E168" s="39"/>
      <c r="F168" s="39"/>
    </row>
    <row r="169" spans="2:6">
      <c r="B169" s="32" t="s">
        <v>113</v>
      </c>
      <c r="C169" s="81">
        <v>-1064712.69</v>
      </c>
      <c r="D169" s="39"/>
      <c r="E169" s="39"/>
      <c r="F169" s="39"/>
    </row>
    <row r="170" spans="2:6">
      <c r="B170" s="32" t="s">
        <v>114</v>
      </c>
      <c r="C170" s="59">
        <v>-625</v>
      </c>
      <c r="D170" s="39"/>
      <c r="E170" s="39"/>
      <c r="F170" s="39"/>
    </row>
    <row r="171" spans="2:6">
      <c r="B171" s="32" t="s">
        <v>115</v>
      </c>
      <c r="C171" s="81">
        <v>-902285.48</v>
      </c>
      <c r="D171" s="39"/>
      <c r="E171" s="39"/>
      <c r="F171" s="39"/>
    </row>
    <row r="172" spans="2:6">
      <c r="B172" s="32" t="s">
        <v>116</v>
      </c>
      <c r="C172" s="59">
        <v>-665793.62</v>
      </c>
      <c r="D172" s="39"/>
      <c r="E172" s="39"/>
      <c r="F172" s="39"/>
    </row>
    <row r="173" spans="2:6">
      <c r="B173" s="32" t="s">
        <v>117</v>
      </c>
      <c r="C173" s="81">
        <v>-3957</v>
      </c>
      <c r="D173" s="39"/>
      <c r="E173" s="39"/>
      <c r="F173" s="39"/>
    </row>
    <row r="174" spans="2:6">
      <c r="B174" s="32" t="s">
        <v>118</v>
      </c>
      <c r="C174" s="59">
        <v>-236653.13</v>
      </c>
      <c r="D174" s="39"/>
      <c r="E174" s="39"/>
      <c r="F174" s="39"/>
    </row>
    <row r="175" spans="2:6">
      <c r="B175" s="32" t="s">
        <v>119</v>
      </c>
      <c r="C175" s="59">
        <v>200874.89</v>
      </c>
      <c r="D175" s="39"/>
      <c r="E175" s="39"/>
      <c r="F175" s="39"/>
    </row>
    <row r="176" spans="2:6">
      <c r="B176" s="32" t="s">
        <v>120</v>
      </c>
      <c r="C176" s="81">
        <v>-4964.9799999999996</v>
      </c>
      <c r="D176" s="39"/>
      <c r="E176" s="39"/>
      <c r="F176" s="39"/>
    </row>
    <row r="177" spans="2:6" ht="15">
      <c r="B177" s="32" t="s">
        <v>121</v>
      </c>
      <c r="C177" s="82">
        <v>-1307.3599999999999</v>
      </c>
      <c r="D177" s="39"/>
      <c r="E177" s="39"/>
      <c r="F177" s="39"/>
    </row>
    <row r="178" spans="2:6">
      <c r="B178" s="32" t="s">
        <v>122</v>
      </c>
      <c r="C178" s="59">
        <v>-73.150000000000006</v>
      </c>
      <c r="D178" s="39"/>
      <c r="E178" s="39"/>
      <c r="F178" s="39"/>
    </row>
    <row r="179" spans="2:6">
      <c r="B179" s="32" t="s">
        <v>123</v>
      </c>
      <c r="C179" s="59">
        <v>-1156.4000000000001</v>
      </c>
      <c r="D179" s="39"/>
      <c r="E179" s="39"/>
      <c r="F179" s="39"/>
    </row>
    <row r="180" spans="2:6">
      <c r="B180" s="32" t="s">
        <v>124</v>
      </c>
      <c r="C180" s="81">
        <v>-663818.56999999995</v>
      </c>
      <c r="D180" s="39"/>
      <c r="E180" s="39"/>
      <c r="F180" s="39"/>
    </row>
    <row r="181" spans="2:6">
      <c r="B181" s="32" t="s">
        <v>125</v>
      </c>
      <c r="C181" s="81">
        <v>-83115.41</v>
      </c>
      <c r="D181" s="39"/>
      <c r="E181" s="39"/>
      <c r="F181" s="39"/>
    </row>
    <row r="182" spans="2:6">
      <c r="B182" s="32" t="s">
        <v>126</v>
      </c>
      <c r="C182" s="81">
        <v>19923.62</v>
      </c>
      <c r="D182" s="39"/>
      <c r="E182" s="39"/>
      <c r="F182" s="39"/>
    </row>
    <row r="183" spans="2:6">
      <c r="B183" s="32" t="s">
        <v>127</v>
      </c>
      <c r="C183" s="81">
        <v>4299.78</v>
      </c>
      <c r="D183" s="39"/>
      <c r="E183" s="39"/>
      <c r="F183" s="39"/>
    </row>
    <row r="184" spans="2:6">
      <c r="B184" s="32" t="s">
        <v>128</v>
      </c>
      <c r="C184" s="81">
        <v>1472591.79</v>
      </c>
      <c r="D184" s="39"/>
      <c r="E184" s="39"/>
      <c r="F184" s="39"/>
    </row>
    <row r="185" spans="2:6" ht="15">
      <c r="B185" s="32" t="s">
        <v>129</v>
      </c>
      <c r="C185" s="82">
        <v>-4000.43</v>
      </c>
      <c r="D185" s="39"/>
      <c r="E185" s="39"/>
      <c r="F185" s="39"/>
    </row>
    <row r="186" spans="2:6" ht="15">
      <c r="B186" s="32" t="s">
        <v>130</v>
      </c>
      <c r="C186" s="82">
        <v>-1262.56</v>
      </c>
      <c r="D186" s="39"/>
      <c r="E186" s="39"/>
      <c r="F186" s="39"/>
    </row>
    <row r="187" spans="2:6" ht="15">
      <c r="B187" s="32" t="s">
        <v>131</v>
      </c>
      <c r="C187" s="82">
        <v>-30002</v>
      </c>
      <c r="D187" s="39"/>
      <c r="E187" s="39"/>
      <c r="F187" s="39"/>
    </row>
    <row r="188" spans="2:6">
      <c r="B188" s="32" t="s">
        <v>132</v>
      </c>
      <c r="C188" s="59">
        <v>-158910</v>
      </c>
      <c r="D188" s="39"/>
      <c r="E188" s="39"/>
      <c r="F188" s="39"/>
    </row>
    <row r="189" spans="2:6">
      <c r="B189" s="32" t="s">
        <v>133</v>
      </c>
      <c r="C189" s="59">
        <v>-70257</v>
      </c>
      <c r="D189" s="39"/>
      <c r="E189" s="39"/>
      <c r="F189" s="39"/>
    </row>
    <row r="190" spans="2:6">
      <c r="B190" s="32" t="s">
        <v>134</v>
      </c>
      <c r="C190" s="81">
        <v>2004709.53</v>
      </c>
      <c r="D190" s="39"/>
      <c r="E190" s="39"/>
      <c r="F190" s="39"/>
    </row>
    <row r="191" spans="2:6">
      <c r="B191" s="32" t="s">
        <v>135</v>
      </c>
      <c r="C191" s="59">
        <v>1130.04</v>
      </c>
      <c r="D191" s="39"/>
      <c r="E191" s="39"/>
      <c r="F191" s="39"/>
    </row>
    <row r="192" spans="2:6">
      <c r="B192" s="30"/>
      <c r="C192" s="59"/>
      <c r="D192" s="39"/>
      <c r="E192" s="39"/>
      <c r="F192" s="39"/>
    </row>
    <row r="193" spans="2:6">
      <c r="B193" s="30" t="s">
        <v>136</v>
      </c>
      <c r="C193" s="39">
        <v>0</v>
      </c>
      <c r="D193" s="39"/>
      <c r="E193" s="39"/>
      <c r="F193" s="39"/>
    </row>
    <row r="194" spans="2:6">
      <c r="B194" s="35"/>
      <c r="C194" s="40"/>
      <c r="D194" s="40"/>
      <c r="E194" s="40"/>
      <c r="F194" s="40"/>
    </row>
    <row r="195" spans="2:6" ht="16.5" customHeight="1">
      <c r="C195" s="37">
        <f>SUM(C168:C191)</f>
        <v>-335801.69999999955</v>
      </c>
      <c r="D195" s="27">
        <f t="shared" ref="D195:F195" si="3">SUM(D193:D194)</f>
        <v>0</v>
      </c>
      <c r="E195" s="27">
        <f t="shared" si="3"/>
        <v>0</v>
      </c>
      <c r="F195" s="27">
        <f t="shared" si="3"/>
        <v>0</v>
      </c>
    </row>
    <row r="199" spans="2:6" ht="20.25" customHeight="1">
      <c r="B199" s="68" t="s">
        <v>137</v>
      </c>
      <c r="C199" s="69" t="s">
        <v>14</v>
      </c>
      <c r="D199" s="27" t="s">
        <v>138</v>
      </c>
      <c r="E199" s="27" t="s">
        <v>108</v>
      </c>
    </row>
    <row r="200" spans="2:6">
      <c r="B200" s="83" t="s">
        <v>139</v>
      </c>
      <c r="C200" s="84"/>
      <c r="D200" s="85"/>
      <c r="E200" s="86"/>
    </row>
    <row r="201" spans="2:6">
      <c r="B201" s="87"/>
      <c r="C201" s="88"/>
      <c r="D201" s="89"/>
      <c r="E201" s="90"/>
    </row>
    <row r="202" spans="2:6">
      <c r="B202" s="91"/>
      <c r="C202" s="92"/>
      <c r="D202" s="93"/>
      <c r="E202" s="94"/>
    </row>
    <row r="203" spans="2:6" ht="16.5" customHeight="1">
      <c r="C203" s="27">
        <f>SUM(C201:C202)</f>
        <v>0</v>
      </c>
      <c r="D203" s="95"/>
      <c r="E203" s="96"/>
    </row>
    <row r="206" spans="2:6" ht="27.75" customHeight="1">
      <c r="B206" s="68" t="s">
        <v>140</v>
      </c>
      <c r="C206" s="69" t="s">
        <v>14</v>
      </c>
      <c r="D206" s="27" t="s">
        <v>138</v>
      </c>
      <c r="E206" s="27" t="s">
        <v>108</v>
      </c>
    </row>
    <row r="207" spans="2:6">
      <c r="B207" s="83" t="s">
        <v>141</v>
      </c>
      <c r="C207" s="84"/>
      <c r="D207" s="85"/>
      <c r="E207" s="86"/>
    </row>
    <row r="208" spans="2:6">
      <c r="B208" s="87"/>
      <c r="C208" s="88"/>
      <c r="D208" s="89"/>
      <c r="E208" s="90"/>
    </row>
    <row r="209" spans="2:5">
      <c r="B209" s="91"/>
      <c r="C209" s="92"/>
      <c r="D209" s="93"/>
      <c r="E209" s="94"/>
    </row>
    <row r="210" spans="2:5" ht="15" customHeight="1">
      <c r="C210" s="27">
        <f>SUM(C208:C209)</f>
        <v>0</v>
      </c>
      <c r="D210" s="95"/>
      <c r="E210" s="96"/>
    </row>
    <row r="211" spans="2:5" ht="15">
      <c r="B211"/>
    </row>
    <row r="213" spans="2:5" ht="24" customHeight="1">
      <c r="B213" s="68" t="s">
        <v>142</v>
      </c>
      <c r="C213" s="69" t="s">
        <v>14</v>
      </c>
      <c r="D213" s="27" t="s">
        <v>138</v>
      </c>
      <c r="E213" s="27" t="s">
        <v>108</v>
      </c>
    </row>
    <row r="214" spans="2:5">
      <c r="B214" s="83" t="s">
        <v>143</v>
      </c>
      <c r="C214" s="84"/>
      <c r="D214" s="85"/>
      <c r="E214" s="86"/>
    </row>
    <row r="215" spans="2:5">
      <c r="B215" s="87"/>
      <c r="C215" s="88"/>
      <c r="D215" s="89"/>
      <c r="E215" s="90"/>
    </row>
    <row r="216" spans="2:5">
      <c r="B216" s="91"/>
      <c r="C216" s="92"/>
      <c r="D216" s="93"/>
      <c r="E216" s="94"/>
    </row>
    <row r="217" spans="2:5" ht="16.5" customHeight="1">
      <c r="C217" s="27">
        <f>SUM(C215:C216)</f>
        <v>0</v>
      </c>
      <c r="D217" s="95"/>
      <c r="E217" s="96"/>
    </row>
    <row r="220" spans="2:5" ht="24" customHeight="1">
      <c r="B220" s="68" t="s">
        <v>144</v>
      </c>
      <c r="C220" s="69" t="s">
        <v>14</v>
      </c>
      <c r="D220" s="97" t="s">
        <v>138</v>
      </c>
      <c r="E220" s="97" t="s">
        <v>52</v>
      </c>
    </row>
    <row r="221" spans="2:5">
      <c r="B221" s="83" t="s">
        <v>145</v>
      </c>
      <c r="C221" s="29"/>
      <c r="D221" s="29">
        <v>0</v>
      </c>
      <c r="E221" s="29">
        <v>0</v>
      </c>
    </row>
    <row r="222" spans="2:5">
      <c r="B222" s="32" t="s">
        <v>146</v>
      </c>
      <c r="C222" s="62">
        <v>-552704.48</v>
      </c>
      <c r="D222" s="31">
        <v>0</v>
      </c>
      <c r="E222" s="31">
        <v>0</v>
      </c>
    </row>
    <row r="223" spans="2:5">
      <c r="B223" s="35"/>
      <c r="C223" s="98"/>
      <c r="D223" s="98">
        <v>0</v>
      </c>
      <c r="E223" s="98">
        <v>0</v>
      </c>
    </row>
    <row r="224" spans="2:5" ht="18.75" customHeight="1">
      <c r="C224" s="37">
        <f>SUM(C222:C223)</f>
        <v>-552704.48</v>
      </c>
      <c r="D224" s="95"/>
      <c r="E224" s="96"/>
    </row>
    <row r="228" spans="2:5">
      <c r="B228" s="20" t="s">
        <v>147</v>
      </c>
    </row>
    <row r="229" spans="2:5">
      <c r="B229" s="20"/>
    </row>
    <row r="230" spans="2:5">
      <c r="B230" s="20" t="s">
        <v>148</v>
      </c>
    </row>
    <row r="232" spans="2:5" ht="24" customHeight="1">
      <c r="B232" s="99" t="s">
        <v>149</v>
      </c>
      <c r="C232" s="100" t="s">
        <v>14</v>
      </c>
      <c r="D232" s="27" t="s">
        <v>150</v>
      </c>
      <c r="E232" s="27" t="s">
        <v>52</v>
      </c>
    </row>
    <row r="233" spans="2:5">
      <c r="B233" s="28" t="s">
        <v>151</v>
      </c>
      <c r="C233" s="58"/>
      <c r="D233" s="58"/>
      <c r="E233" s="58"/>
    </row>
    <row r="234" spans="2:5">
      <c r="B234" s="30"/>
      <c r="C234" s="39"/>
      <c r="D234" s="39"/>
      <c r="E234" s="39"/>
    </row>
    <row r="235" spans="2:5" ht="25.5">
      <c r="B235" s="101" t="s">
        <v>152</v>
      </c>
      <c r="C235" s="39"/>
      <c r="D235" s="39"/>
      <c r="E235" s="39"/>
    </row>
    <row r="236" spans="2:5">
      <c r="B236" s="102" t="s">
        <v>153</v>
      </c>
      <c r="C236" s="81">
        <v>-11555521.710000001</v>
      </c>
      <c r="D236" s="39"/>
      <c r="E236" s="39"/>
    </row>
    <row r="237" spans="2:5">
      <c r="B237" s="102" t="s">
        <v>154</v>
      </c>
      <c r="C237" s="81">
        <v>-756859.7</v>
      </c>
      <c r="D237" s="39"/>
      <c r="E237" s="39"/>
    </row>
    <row r="238" spans="2:5">
      <c r="B238" s="102" t="s">
        <v>155</v>
      </c>
      <c r="C238" s="81">
        <v>-1904467.59</v>
      </c>
      <c r="D238" s="39"/>
      <c r="E238" s="39"/>
    </row>
    <row r="239" spans="2:5">
      <c r="B239" s="102" t="s">
        <v>156</v>
      </c>
      <c r="C239" s="81">
        <v>-12058334</v>
      </c>
      <c r="D239" s="39"/>
      <c r="E239" s="39"/>
    </row>
    <row r="240" spans="2:5">
      <c r="B240" s="102" t="s">
        <v>157</v>
      </c>
      <c r="C240" s="81">
        <v>-1310574.32</v>
      </c>
      <c r="D240" s="39"/>
      <c r="E240" s="39"/>
    </row>
    <row r="241" spans="2:5">
      <c r="B241" s="102" t="s">
        <v>158</v>
      </c>
      <c r="C241" s="81">
        <v>-3200526.2</v>
      </c>
      <c r="D241" s="39"/>
      <c r="E241" s="39"/>
    </row>
    <row r="242" spans="2:5">
      <c r="B242" s="102" t="s">
        <v>159</v>
      </c>
      <c r="C242" s="81">
        <v>-40000</v>
      </c>
      <c r="D242" s="39"/>
      <c r="E242" s="39"/>
    </row>
    <row r="243" spans="2:5">
      <c r="B243" s="102" t="s">
        <v>160</v>
      </c>
      <c r="C243" s="81">
        <v>-2623646.62</v>
      </c>
      <c r="D243" s="39"/>
      <c r="E243" s="39"/>
    </row>
    <row r="244" spans="2:5">
      <c r="B244" s="35"/>
      <c r="C244" s="103"/>
      <c r="D244" s="40"/>
      <c r="E244" s="40"/>
    </row>
    <row r="245" spans="2:5" ht="15.75" customHeight="1">
      <c r="C245" s="37">
        <f>SUM(C235:C244)</f>
        <v>-33449930.140000001</v>
      </c>
      <c r="D245" s="95"/>
      <c r="E245" s="96"/>
    </row>
    <row r="248" spans="2:5" ht="24.75" customHeight="1">
      <c r="B248" s="99" t="s">
        <v>161</v>
      </c>
      <c r="C248" s="100" t="s">
        <v>14</v>
      </c>
      <c r="D248" s="27" t="s">
        <v>150</v>
      </c>
      <c r="E248" s="27" t="s">
        <v>52</v>
      </c>
    </row>
    <row r="249" spans="2:5" ht="25.5">
      <c r="B249" s="104" t="s">
        <v>162</v>
      </c>
      <c r="C249" s="58"/>
      <c r="D249" s="58"/>
      <c r="E249" s="58"/>
    </row>
    <row r="250" spans="2:5">
      <c r="B250" s="30"/>
      <c r="C250" s="39"/>
      <c r="D250" s="39"/>
      <c r="E250" s="39"/>
    </row>
    <row r="251" spans="2:5">
      <c r="B251" s="30"/>
      <c r="C251" s="39"/>
      <c r="D251" s="39"/>
      <c r="E251" s="39"/>
    </row>
    <row r="252" spans="2:5">
      <c r="B252" s="35"/>
      <c r="C252" s="40"/>
      <c r="D252" s="40"/>
      <c r="E252" s="40"/>
    </row>
    <row r="253" spans="2:5" ht="16.5" customHeight="1">
      <c r="C253" s="27">
        <f>SUM(C251:C252)</f>
        <v>0</v>
      </c>
      <c r="D253" s="95"/>
      <c r="E253" s="96"/>
    </row>
    <row r="257" spans="2:5">
      <c r="B257" s="20" t="s">
        <v>163</v>
      </c>
    </row>
    <row r="259" spans="2:5" ht="26.25" customHeight="1">
      <c r="B259" s="99" t="s">
        <v>164</v>
      </c>
      <c r="C259" s="100" t="s">
        <v>14</v>
      </c>
      <c r="D259" s="27" t="s">
        <v>165</v>
      </c>
      <c r="E259" s="27" t="s">
        <v>166</v>
      </c>
    </row>
    <row r="260" spans="2:5">
      <c r="B260" s="83" t="s">
        <v>167</v>
      </c>
      <c r="C260" s="58"/>
      <c r="D260" s="105"/>
      <c r="E260" s="58">
        <v>0</v>
      </c>
    </row>
    <row r="261" spans="2:5">
      <c r="B261" s="106" t="s">
        <v>168</v>
      </c>
      <c r="C261" s="107">
        <v>7059985.0800000001</v>
      </c>
      <c r="D261" s="108">
        <v>50.44</v>
      </c>
      <c r="E261" s="39">
        <v>0</v>
      </c>
    </row>
    <row r="262" spans="2:5">
      <c r="B262" s="106" t="s">
        <v>169</v>
      </c>
      <c r="C262" s="107">
        <v>1457161.19</v>
      </c>
      <c r="D262" s="108">
        <v>10.41</v>
      </c>
      <c r="E262" s="39">
        <v>0</v>
      </c>
    </row>
    <row r="263" spans="2:5">
      <c r="B263" s="106" t="s">
        <v>170</v>
      </c>
      <c r="C263" s="107">
        <v>753444.73</v>
      </c>
      <c r="D263" s="108">
        <v>5.38</v>
      </c>
      <c r="E263" s="39"/>
    </row>
    <row r="264" spans="2:5">
      <c r="B264" s="106" t="s">
        <v>171</v>
      </c>
      <c r="C264" s="107">
        <v>1047717.88</v>
      </c>
      <c r="D264" s="108">
        <v>7.48</v>
      </c>
      <c r="E264" s="39"/>
    </row>
    <row r="265" spans="2:5">
      <c r="B265" s="106" t="s">
        <v>172</v>
      </c>
      <c r="C265" s="107">
        <v>318248.26</v>
      </c>
      <c r="D265" s="108">
        <v>2.27</v>
      </c>
      <c r="E265" s="39"/>
    </row>
    <row r="266" spans="2:5">
      <c r="B266" s="106" t="s">
        <v>173</v>
      </c>
      <c r="C266" s="107">
        <v>103848.54</v>
      </c>
      <c r="D266" s="108">
        <v>0.74</v>
      </c>
      <c r="E266" s="39"/>
    </row>
    <row r="267" spans="2:5">
      <c r="B267" s="106" t="s">
        <v>174</v>
      </c>
      <c r="C267" s="107">
        <v>45859.839999999997</v>
      </c>
      <c r="D267" s="108">
        <v>0.33</v>
      </c>
      <c r="E267" s="39"/>
    </row>
    <row r="268" spans="2:5">
      <c r="B268" s="106" t="s">
        <v>175</v>
      </c>
      <c r="C268" s="107">
        <v>17222.71</v>
      </c>
      <c r="D268" s="108">
        <v>0.12</v>
      </c>
      <c r="E268" s="39"/>
    </row>
    <row r="269" spans="2:5">
      <c r="B269" s="106" t="s">
        <v>176</v>
      </c>
      <c r="C269" s="107">
        <v>70503.009999999995</v>
      </c>
      <c r="D269" s="108">
        <v>0.5</v>
      </c>
      <c r="E269" s="39"/>
    </row>
    <row r="270" spans="2:5">
      <c r="B270" s="106" t="s">
        <v>177</v>
      </c>
      <c r="C270" s="107">
        <v>44759.53</v>
      </c>
      <c r="D270" s="108">
        <v>0.32</v>
      </c>
      <c r="E270" s="39"/>
    </row>
    <row r="271" spans="2:5">
      <c r="B271" s="106" t="s">
        <v>178</v>
      </c>
      <c r="C271" s="59">
        <v>318</v>
      </c>
      <c r="D271" s="108">
        <v>0</v>
      </c>
      <c r="E271" s="39"/>
    </row>
    <row r="272" spans="2:5">
      <c r="B272" s="106" t="s">
        <v>179</v>
      </c>
      <c r="C272" s="59">
        <v>12784.05</v>
      </c>
      <c r="D272" s="108">
        <v>0.09</v>
      </c>
      <c r="E272" s="39"/>
    </row>
    <row r="273" spans="2:5">
      <c r="B273" s="106" t="s">
        <v>180</v>
      </c>
      <c r="C273" s="59">
        <v>1765</v>
      </c>
      <c r="D273" s="108">
        <v>0.01</v>
      </c>
      <c r="E273" s="39"/>
    </row>
    <row r="274" spans="2:5">
      <c r="B274" s="106" t="s">
        <v>181</v>
      </c>
      <c r="C274" s="59">
        <v>4995.2</v>
      </c>
      <c r="D274" s="108">
        <v>0.04</v>
      </c>
      <c r="E274" s="39"/>
    </row>
    <row r="275" spans="2:5">
      <c r="B275" s="106" t="s">
        <v>182</v>
      </c>
      <c r="C275" s="59">
        <v>2005.23</v>
      </c>
      <c r="D275" s="108">
        <v>0.01</v>
      </c>
      <c r="E275" s="39"/>
    </row>
    <row r="276" spans="2:5">
      <c r="B276" s="106" t="s">
        <v>183</v>
      </c>
      <c r="C276" s="59">
        <v>1288.6500000000001</v>
      </c>
      <c r="D276" s="108">
        <v>0.01</v>
      </c>
      <c r="E276" s="39"/>
    </row>
    <row r="277" spans="2:5">
      <c r="B277" s="106" t="s">
        <v>184</v>
      </c>
      <c r="C277" s="59">
        <v>9974.92</v>
      </c>
      <c r="D277" s="108">
        <v>7.0000000000000007E-2</v>
      </c>
      <c r="E277" s="39"/>
    </row>
    <row r="278" spans="2:5">
      <c r="B278" s="106" t="s">
        <v>185</v>
      </c>
      <c r="C278" s="59">
        <v>2485</v>
      </c>
      <c r="D278" s="108">
        <v>0.02</v>
      </c>
      <c r="E278" s="39"/>
    </row>
    <row r="279" spans="2:5">
      <c r="B279" s="106" t="s">
        <v>186</v>
      </c>
      <c r="C279" s="109">
        <v>15382</v>
      </c>
      <c r="D279" s="108">
        <v>0.11</v>
      </c>
      <c r="E279" s="39"/>
    </row>
    <row r="280" spans="2:5">
      <c r="B280" s="106" t="s">
        <v>187</v>
      </c>
      <c r="C280" s="107">
        <v>7457.94</v>
      </c>
      <c r="D280" s="108">
        <v>0.05</v>
      </c>
      <c r="E280" s="39"/>
    </row>
    <row r="281" spans="2:5">
      <c r="B281" s="106" t="s">
        <v>188</v>
      </c>
      <c r="C281" s="109">
        <v>41179.14</v>
      </c>
      <c r="D281" s="108">
        <v>0.28999999999999998</v>
      </c>
      <c r="E281" s="39"/>
    </row>
    <row r="282" spans="2:5">
      <c r="B282" s="106" t="s">
        <v>189</v>
      </c>
      <c r="C282" s="107">
        <v>34101.51</v>
      </c>
      <c r="D282" s="108">
        <v>0.24</v>
      </c>
      <c r="E282" s="39"/>
    </row>
    <row r="283" spans="2:5">
      <c r="B283" s="106" t="s">
        <v>190</v>
      </c>
      <c r="C283" s="109">
        <v>3508.48</v>
      </c>
      <c r="D283" s="108">
        <v>0.03</v>
      </c>
      <c r="E283" s="39"/>
    </row>
    <row r="284" spans="2:5">
      <c r="B284" s="106" t="s">
        <v>191</v>
      </c>
      <c r="C284" s="109">
        <v>5641.76</v>
      </c>
      <c r="D284" s="108">
        <v>0.04</v>
      </c>
      <c r="E284" s="39"/>
    </row>
    <row r="285" spans="2:5">
      <c r="B285" s="106" t="s">
        <v>192</v>
      </c>
      <c r="C285" s="109">
        <v>16405.14</v>
      </c>
      <c r="D285" s="108">
        <v>0.12</v>
      </c>
      <c r="E285" s="39"/>
    </row>
    <row r="286" spans="2:5">
      <c r="B286" s="106" t="s">
        <v>193</v>
      </c>
      <c r="C286" s="109">
        <v>10935.63</v>
      </c>
      <c r="D286" s="108">
        <v>0.08</v>
      </c>
      <c r="E286" s="39"/>
    </row>
    <row r="287" spans="2:5">
      <c r="B287" s="106" t="s">
        <v>194</v>
      </c>
      <c r="C287" s="107">
        <v>60959.99</v>
      </c>
      <c r="D287" s="108">
        <v>0.44</v>
      </c>
      <c r="E287" s="39"/>
    </row>
    <row r="288" spans="2:5">
      <c r="B288" s="106" t="s">
        <v>195</v>
      </c>
      <c r="C288" s="109">
        <v>6092.04</v>
      </c>
      <c r="D288" s="108">
        <v>0.04</v>
      </c>
      <c r="E288" s="39"/>
    </row>
    <row r="289" spans="2:5">
      <c r="B289" s="106" t="s">
        <v>196</v>
      </c>
      <c r="C289" s="59">
        <v>23686</v>
      </c>
      <c r="D289" s="108">
        <v>0.17</v>
      </c>
      <c r="E289" s="39"/>
    </row>
    <row r="290" spans="2:5">
      <c r="B290" s="108" t="s">
        <v>197</v>
      </c>
      <c r="C290" s="107">
        <v>44897.65</v>
      </c>
      <c r="D290" s="108">
        <v>0.32</v>
      </c>
      <c r="E290" s="39"/>
    </row>
    <row r="291" spans="2:5">
      <c r="B291" s="106" t="s">
        <v>198</v>
      </c>
      <c r="C291" s="109">
        <v>64574.32</v>
      </c>
      <c r="D291" s="108">
        <v>0.46</v>
      </c>
      <c r="E291" s="39"/>
    </row>
    <row r="292" spans="2:5">
      <c r="B292" s="106" t="s">
        <v>199</v>
      </c>
      <c r="C292" s="107">
        <v>15342.5</v>
      </c>
      <c r="D292" s="108">
        <v>0.11</v>
      </c>
      <c r="E292" s="39"/>
    </row>
    <row r="293" spans="2:5">
      <c r="B293" s="106" t="s">
        <v>200</v>
      </c>
      <c r="C293" s="59">
        <v>1864</v>
      </c>
      <c r="D293" s="108">
        <v>0.01</v>
      </c>
      <c r="E293" s="39"/>
    </row>
    <row r="294" spans="2:5">
      <c r="B294" s="106" t="s">
        <v>201</v>
      </c>
      <c r="C294" s="59">
        <v>835.2</v>
      </c>
      <c r="D294" s="108">
        <v>0.01</v>
      </c>
      <c r="E294" s="39"/>
    </row>
    <row r="295" spans="2:5">
      <c r="B295" s="106" t="s">
        <v>202</v>
      </c>
      <c r="C295" s="109">
        <v>16804.25</v>
      </c>
      <c r="D295" s="108">
        <v>0.12</v>
      </c>
      <c r="E295" s="39"/>
    </row>
    <row r="296" spans="2:5">
      <c r="B296" s="106" t="s">
        <v>203</v>
      </c>
      <c r="C296" s="109">
        <v>1779.99</v>
      </c>
      <c r="D296" s="108">
        <v>0.01</v>
      </c>
      <c r="E296" s="39"/>
    </row>
    <row r="297" spans="2:5">
      <c r="B297" s="106" t="s">
        <v>204</v>
      </c>
      <c r="C297" s="59">
        <v>1500</v>
      </c>
      <c r="D297" s="108">
        <v>0.01</v>
      </c>
      <c r="E297" s="39"/>
    </row>
    <row r="298" spans="2:5">
      <c r="B298" s="106" t="s">
        <v>205</v>
      </c>
      <c r="C298" s="107">
        <v>261178</v>
      </c>
      <c r="D298" s="108">
        <v>1.87</v>
      </c>
      <c r="E298" s="39"/>
    </row>
    <row r="299" spans="2:5">
      <c r="B299" s="106" t="s">
        <v>206</v>
      </c>
      <c r="C299" s="59">
        <v>34223.980000000003</v>
      </c>
      <c r="D299" s="108">
        <v>0.24</v>
      </c>
      <c r="E299" s="39"/>
    </row>
    <row r="300" spans="2:5">
      <c r="B300" s="106" t="s">
        <v>207</v>
      </c>
      <c r="C300" s="109">
        <v>35020</v>
      </c>
      <c r="D300" s="108">
        <v>0.25</v>
      </c>
      <c r="E300" s="39"/>
    </row>
    <row r="301" spans="2:5">
      <c r="B301" s="106" t="s">
        <v>208</v>
      </c>
      <c r="C301" s="107">
        <v>50110</v>
      </c>
      <c r="D301" s="108">
        <v>0.36</v>
      </c>
      <c r="E301" s="39"/>
    </row>
    <row r="302" spans="2:5">
      <c r="B302" s="106" t="s">
        <v>209</v>
      </c>
      <c r="C302" s="107">
        <v>19899</v>
      </c>
      <c r="D302" s="108">
        <v>0.14000000000000001</v>
      </c>
      <c r="E302" s="39"/>
    </row>
    <row r="303" spans="2:5">
      <c r="B303" s="106" t="s">
        <v>210</v>
      </c>
      <c r="C303" s="109">
        <v>9447.57</v>
      </c>
      <c r="D303" s="108">
        <v>7.0000000000000007E-2</v>
      </c>
      <c r="E303" s="39"/>
    </row>
    <row r="304" spans="2:5">
      <c r="B304" s="106" t="s">
        <v>211</v>
      </c>
      <c r="C304" s="107">
        <v>4824.8500000000004</v>
      </c>
      <c r="D304" s="108">
        <v>0.03</v>
      </c>
      <c r="E304" s="39"/>
    </row>
    <row r="305" spans="2:5">
      <c r="B305" s="106" t="s">
        <v>212</v>
      </c>
      <c r="C305" s="107">
        <v>150220</v>
      </c>
      <c r="D305" s="108">
        <v>1.07</v>
      </c>
      <c r="E305" s="39"/>
    </row>
    <row r="306" spans="2:5">
      <c r="B306" s="106" t="s">
        <v>213</v>
      </c>
      <c r="C306" s="107">
        <v>15300</v>
      </c>
      <c r="D306" s="108">
        <v>0.11</v>
      </c>
      <c r="E306" s="39"/>
    </row>
    <row r="307" spans="2:5">
      <c r="B307" s="106" t="s">
        <v>214</v>
      </c>
      <c r="C307" s="107">
        <v>13920</v>
      </c>
      <c r="D307" s="108">
        <v>0.1</v>
      </c>
      <c r="E307" s="39"/>
    </row>
    <row r="308" spans="2:5">
      <c r="B308" s="110" t="s">
        <v>215</v>
      </c>
      <c r="C308" s="109">
        <v>12452.34</v>
      </c>
      <c r="D308" s="108">
        <v>0.09</v>
      </c>
      <c r="E308" s="39"/>
    </row>
    <row r="309" spans="2:5">
      <c r="B309" s="106" t="s">
        <v>216</v>
      </c>
      <c r="C309" s="109">
        <v>6605.04</v>
      </c>
      <c r="D309" s="108">
        <v>0.05</v>
      </c>
      <c r="E309" s="39"/>
    </row>
    <row r="310" spans="2:5">
      <c r="B310" s="106" t="s">
        <v>217</v>
      </c>
      <c r="C310" s="59">
        <v>5192.37</v>
      </c>
      <c r="D310" s="108">
        <v>0.04</v>
      </c>
      <c r="E310" s="39"/>
    </row>
    <row r="311" spans="2:5">
      <c r="B311" s="106" t="s">
        <v>218</v>
      </c>
      <c r="C311" s="109">
        <v>22247.79</v>
      </c>
      <c r="D311" s="108">
        <v>0.16</v>
      </c>
      <c r="E311" s="39"/>
    </row>
    <row r="312" spans="2:5">
      <c r="B312" s="106" t="s">
        <v>219</v>
      </c>
      <c r="C312" s="107">
        <v>470983.2</v>
      </c>
      <c r="D312" s="108">
        <v>3.36</v>
      </c>
      <c r="E312" s="39"/>
    </row>
    <row r="313" spans="2:5">
      <c r="B313" s="106" t="s">
        <v>220</v>
      </c>
      <c r="C313" s="59">
        <v>39996.800000000003</v>
      </c>
      <c r="D313" s="108">
        <v>0.28999999999999998</v>
      </c>
      <c r="E313" s="39"/>
    </row>
    <row r="314" spans="2:5">
      <c r="B314" s="106" t="s">
        <v>221</v>
      </c>
      <c r="C314" s="107">
        <v>18891.349999999999</v>
      </c>
      <c r="D314" s="108">
        <v>0.14000000000000001</v>
      </c>
      <c r="E314" s="39"/>
    </row>
    <row r="315" spans="2:5">
      <c r="B315" s="110" t="s">
        <v>222</v>
      </c>
      <c r="C315" s="109">
        <v>1854.03</v>
      </c>
      <c r="D315" s="108">
        <v>0.01</v>
      </c>
      <c r="E315" s="39"/>
    </row>
    <row r="316" spans="2:5">
      <c r="B316" s="106" t="s">
        <v>223</v>
      </c>
      <c r="C316" s="109">
        <v>158674.98000000001</v>
      </c>
      <c r="D316" s="108">
        <v>1.1299999999999999</v>
      </c>
      <c r="E316" s="39"/>
    </row>
    <row r="317" spans="2:5">
      <c r="B317" s="106" t="s">
        <v>224</v>
      </c>
      <c r="C317" s="107">
        <v>29288.71</v>
      </c>
      <c r="D317" s="108">
        <v>0.21</v>
      </c>
      <c r="E317" s="39"/>
    </row>
    <row r="318" spans="2:5">
      <c r="B318" s="106" t="s">
        <v>225</v>
      </c>
      <c r="C318" s="109">
        <v>166091.91</v>
      </c>
      <c r="D318" s="108">
        <v>1.19</v>
      </c>
      <c r="E318" s="39"/>
    </row>
    <row r="319" spans="2:5">
      <c r="B319" s="106" t="s">
        <v>226</v>
      </c>
      <c r="C319" s="107">
        <v>327153.61</v>
      </c>
      <c r="D319" s="108">
        <v>2.34</v>
      </c>
      <c r="E319" s="39"/>
    </row>
    <row r="320" spans="2:5">
      <c r="B320" s="106" t="s">
        <v>227</v>
      </c>
      <c r="C320" s="109">
        <v>22431.68</v>
      </c>
      <c r="D320" s="108">
        <v>0.16</v>
      </c>
      <c r="E320" s="39"/>
    </row>
    <row r="321" spans="2:5">
      <c r="B321" s="106" t="s">
        <v>228</v>
      </c>
      <c r="C321" s="59">
        <v>27347.21</v>
      </c>
      <c r="D321" s="108">
        <v>0.2</v>
      </c>
      <c r="E321" s="39"/>
    </row>
    <row r="322" spans="2:5">
      <c r="B322" s="106" t="s">
        <v>229</v>
      </c>
      <c r="C322" s="109">
        <v>23988.79</v>
      </c>
      <c r="D322" s="108">
        <v>0.17</v>
      </c>
      <c r="E322" s="39"/>
    </row>
    <row r="323" spans="2:5">
      <c r="B323" s="106" t="s">
        <v>230</v>
      </c>
      <c r="C323" s="107">
        <v>13316.4</v>
      </c>
      <c r="D323" s="108">
        <v>0.1</v>
      </c>
      <c r="E323" s="39"/>
    </row>
    <row r="324" spans="2:5">
      <c r="B324" s="106" t="s">
        <v>231</v>
      </c>
      <c r="C324" s="107">
        <v>125258.38</v>
      </c>
      <c r="D324" s="108">
        <v>0.89</v>
      </c>
      <c r="E324" s="39"/>
    </row>
    <row r="325" spans="2:5">
      <c r="B325" s="108" t="s">
        <v>232</v>
      </c>
      <c r="C325" s="107">
        <v>40091.78</v>
      </c>
      <c r="D325" s="108">
        <v>0.28999999999999998</v>
      </c>
      <c r="E325" s="39"/>
    </row>
    <row r="326" spans="2:5">
      <c r="B326" s="106" t="s">
        <v>233</v>
      </c>
      <c r="C326" s="107">
        <v>3278</v>
      </c>
      <c r="D326" s="108">
        <v>0.02</v>
      </c>
      <c r="E326" s="39"/>
    </row>
    <row r="327" spans="2:5">
      <c r="B327" s="106" t="s">
        <v>234</v>
      </c>
      <c r="C327" s="109">
        <v>93327.58</v>
      </c>
      <c r="D327" s="108">
        <v>0.67</v>
      </c>
      <c r="E327" s="39"/>
    </row>
    <row r="328" spans="2:5">
      <c r="B328" s="106" t="s">
        <v>235</v>
      </c>
      <c r="C328" s="109">
        <v>13900</v>
      </c>
      <c r="D328" s="108">
        <v>0.1</v>
      </c>
      <c r="E328" s="39"/>
    </row>
    <row r="329" spans="2:5">
      <c r="B329" s="106" t="s">
        <v>236</v>
      </c>
      <c r="C329" s="109">
        <v>19041.060000000001</v>
      </c>
      <c r="D329" s="108">
        <v>0.14000000000000001</v>
      </c>
      <c r="E329" s="39"/>
    </row>
    <row r="330" spans="2:5">
      <c r="B330" s="106" t="s">
        <v>237</v>
      </c>
      <c r="C330" s="107">
        <v>26539.4</v>
      </c>
      <c r="D330" s="108">
        <v>0.19</v>
      </c>
      <c r="E330" s="39"/>
    </row>
    <row r="331" spans="2:5">
      <c r="B331" s="106" t="s">
        <v>238</v>
      </c>
      <c r="C331" s="107">
        <v>142554.74</v>
      </c>
      <c r="D331" s="108">
        <v>1.02</v>
      </c>
      <c r="E331" s="39"/>
    </row>
    <row r="332" spans="2:5">
      <c r="B332" s="106" t="s">
        <v>239</v>
      </c>
      <c r="C332" s="109">
        <v>12752</v>
      </c>
      <c r="D332" s="108">
        <v>0.09</v>
      </c>
      <c r="E332" s="39"/>
    </row>
    <row r="333" spans="2:5">
      <c r="B333" s="106" t="s">
        <v>240</v>
      </c>
      <c r="C333" s="109">
        <v>253381.99</v>
      </c>
      <c r="D333" s="108">
        <v>1.81</v>
      </c>
      <c r="E333" s="39"/>
    </row>
    <row r="334" spans="2:5">
      <c r="B334" s="111"/>
      <c r="C334" s="103"/>
      <c r="D334" s="112"/>
      <c r="E334" s="40"/>
    </row>
    <row r="335" spans="2:5" ht="15.75" customHeight="1">
      <c r="C335" s="113">
        <f>SUM(C261:C334)</f>
        <v>13998098.9</v>
      </c>
      <c r="D335" s="114">
        <f>SUM(D261:D334)</f>
        <v>100</v>
      </c>
      <c r="E335" s="66"/>
    </row>
    <row r="339" spans="2:7">
      <c r="B339" s="20" t="s">
        <v>241</v>
      </c>
    </row>
    <row r="341" spans="2:7" ht="28.5" customHeight="1">
      <c r="B341" s="68" t="s">
        <v>242</v>
      </c>
      <c r="C341" s="69" t="s">
        <v>61</v>
      </c>
      <c r="D341" s="97" t="s">
        <v>62</v>
      </c>
      <c r="E341" s="97" t="s">
        <v>243</v>
      </c>
      <c r="F341" s="115" t="s">
        <v>15</v>
      </c>
      <c r="G341" s="69" t="s">
        <v>138</v>
      </c>
    </row>
    <row r="342" spans="2:7">
      <c r="B342" s="83" t="s">
        <v>244</v>
      </c>
      <c r="C342" s="29"/>
      <c r="D342" s="29"/>
      <c r="E342" s="29">
        <v>0</v>
      </c>
      <c r="F342" s="29">
        <v>0</v>
      </c>
      <c r="G342" s="116">
        <v>0</v>
      </c>
    </row>
    <row r="343" spans="2:7">
      <c r="B343" s="106" t="s">
        <v>245</v>
      </c>
      <c r="C343" s="34">
        <v>-83031304.049999997</v>
      </c>
      <c r="D343" s="34">
        <v>-89806950.049999997</v>
      </c>
      <c r="E343" s="31">
        <v>-6775646</v>
      </c>
      <c r="F343" s="31"/>
      <c r="G343" s="47"/>
    </row>
    <row r="344" spans="2:7">
      <c r="B344" s="48"/>
      <c r="C344" s="36"/>
      <c r="D344" s="36"/>
      <c r="E344" s="36"/>
      <c r="F344" s="36"/>
      <c r="G344" s="50"/>
    </row>
    <row r="345" spans="2:7" ht="19.5" customHeight="1">
      <c r="C345" s="37">
        <f>SUM(C343:C344)</f>
        <v>-83031304.049999997</v>
      </c>
      <c r="D345" s="37">
        <f t="shared" ref="D345:E345" si="4">SUM(D343:D344)</f>
        <v>-89806950.049999997</v>
      </c>
      <c r="E345" s="37">
        <f t="shared" si="4"/>
        <v>-6775646</v>
      </c>
      <c r="F345" s="117"/>
      <c r="G345" s="118"/>
    </row>
    <row r="348" spans="2:7">
      <c r="B348" s="119"/>
      <c r="C348" s="119"/>
      <c r="D348" s="119"/>
      <c r="E348" s="119"/>
      <c r="F348" s="119"/>
    </row>
    <row r="349" spans="2:7" ht="27" customHeight="1">
      <c r="B349" s="99" t="s">
        <v>246</v>
      </c>
      <c r="C349" s="100" t="s">
        <v>61</v>
      </c>
      <c r="D349" s="27" t="s">
        <v>62</v>
      </c>
      <c r="E349" s="27" t="s">
        <v>243</v>
      </c>
      <c r="F349" s="120" t="s">
        <v>138</v>
      </c>
    </row>
    <row r="350" spans="2:7">
      <c r="B350" s="83" t="s">
        <v>247</v>
      </c>
      <c r="C350" s="29"/>
      <c r="D350" s="62">
        <v>-19451831.239999998</v>
      </c>
      <c r="E350" s="62">
        <v>-19451831.239999998</v>
      </c>
      <c r="F350" s="121"/>
      <c r="G350" s="77"/>
    </row>
    <row r="351" spans="2:7">
      <c r="B351" s="106" t="s">
        <v>248</v>
      </c>
      <c r="C351" s="109">
        <v>-8604223.6400000006</v>
      </c>
      <c r="D351" s="62">
        <v>-10229653.109999999</v>
      </c>
      <c r="E351" s="62">
        <v>-1625429.47</v>
      </c>
      <c r="F351" s="122"/>
      <c r="G351" s="77"/>
    </row>
    <row r="352" spans="2:7">
      <c r="B352" s="106" t="s">
        <v>249</v>
      </c>
      <c r="C352" s="109">
        <v>-4348269.08</v>
      </c>
      <c r="D352" s="62">
        <v>-4189351.52</v>
      </c>
      <c r="E352" s="62">
        <v>158917.56</v>
      </c>
      <c r="F352" s="122"/>
      <c r="G352" s="77"/>
    </row>
    <row r="353" spans="2:7">
      <c r="B353" s="106" t="s">
        <v>250</v>
      </c>
      <c r="C353" s="109">
        <v>-19500</v>
      </c>
      <c r="D353" s="62">
        <v>-29178.76</v>
      </c>
      <c r="E353" s="62">
        <v>-9678.76</v>
      </c>
      <c r="F353" s="122"/>
      <c r="G353" s="77"/>
    </row>
    <row r="354" spans="2:7">
      <c r="B354" s="106" t="s">
        <v>251</v>
      </c>
      <c r="C354" s="34">
        <v>0</v>
      </c>
      <c r="D354" s="62">
        <v>-88220.67</v>
      </c>
      <c r="E354" s="62">
        <v>-88220.67</v>
      </c>
      <c r="F354" s="122"/>
      <c r="G354" s="77"/>
    </row>
    <row r="355" spans="2:7">
      <c r="B355" s="106"/>
      <c r="C355" s="31">
        <v>0</v>
      </c>
      <c r="D355" s="81">
        <v>0</v>
      </c>
      <c r="E355" s="31">
        <v>0</v>
      </c>
      <c r="F355" s="47"/>
    </row>
    <row r="356" spans="2:7">
      <c r="B356" s="30"/>
      <c r="C356" s="31"/>
      <c r="D356" s="31"/>
      <c r="E356" s="31"/>
      <c r="F356" s="47"/>
    </row>
    <row r="357" spans="2:7">
      <c r="B357" s="35"/>
      <c r="C357" s="36"/>
      <c r="D357" s="36"/>
      <c r="E357" s="36"/>
      <c r="F357" s="50"/>
    </row>
    <row r="358" spans="2:7" ht="20.25" customHeight="1">
      <c r="C358" s="37">
        <f>SUM(C351:C356)</f>
        <v>-12971992.720000001</v>
      </c>
      <c r="D358" s="37">
        <f>SUM(D350:D356)</f>
        <v>-33988235.299999997</v>
      </c>
      <c r="E358" s="37">
        <f>SUM(E350:E356)</f>
        <v>-21016242.580000002</v>
      </c>
      <c r="F358" s="118"/>
    </row>
    <row r="362" spans="2:7">
      <c r="B362" s="20" t="s">
        <v>252</v>
      </c>
    </row>
    <row r="364" spans="2:7" ht="30.75" customHeight="1">
      <c r="B364" s="99" t="s">
        <v>253</v>
      </c>
      <c r="C364" s="69" t="s">
        <v>61</v>
      </c>
      <c r="D364" s="27" t="s">
        <v>62</v>
      </c>
      <c r="E364" s="27" t="s">
        <v>63</v>
      </c>
    </row>
    <row r="365" spans="2:7">
      <c r="B365" s="83" t="s">
        <v>254</v>
      </c>
      <c r="C365" s="29"/>
      <c r="D365" s="116"/>
      <c r="E365" s="29"/>
    </row>
    <row r="366" spans="2:7">
      <c r="B366" s="106" t="s">
        <v>255</v>
      </c>
      <c r="C366" s="107">
        <v>18935.66</v>
      </c>
      <c r="D366" s="123">
        <v>18935.66</v>
      </c>
      <c r="E366" s="34">
        <v>0</v>
      </c>
    </row>
    <row r="367" spans="2:7">
      <c r="B367" s="106" t="s">
        <v>256</v>
      </c>
      <c r="C367" s="107">
        <v>-4073223.16</v>
      </c>
      <c r="D367" s="123">
        <v>-3904395.52</v>
      </c>
      <c r="E367" s="109">
        <v>168827.64</v>
      </c>
    </row>
    <row r="368" spans="2:7">
      <c r="B368" s="106" t="s">
        <v>257</v>
      </c>
      <c r="C368" s="107">
        <v>-4056739.31</v>
      </c>
      <c r="D368" s="123">
        <v>3642258.59</v>
      </c>
      <c r="E368" s="109">
        <v>7698997.9000000004</v>
      </c>
    </row>
    <row r="369" spans="2:5">
      <c r="B369" s="106" t="s">
        <v>258</v>
      </c>
      <c r="C369" s="107">
        <v>285605.21000000002</v>
      </c>
      <c r="D369" s="123">
        <v>682342.04</v>
      </c>
      <c r="E369" s="109">
        <v>396736.83</v>
      </c>
    </row>
    <row r="370" spans="2:5">
      <c r="B370" s="106" t="s">
        <v>259</v>
      </c>
      <c r="C370" s="107">
        <v>10005.709999999999</v>
      </c>
      <c r="D370" s="123">
        <v>10005.709999999999</v>
      </c>
      <c r="E370" s="109"/>
    </row>
    <row r="371" spans="2:5">
      <c r="B371" s="106" t="s">
        <v>260</v>
      </c>
      <c r="C371" s="107">
        <v>387799.59</v>
      </c>
      <c r="D371" s="123">
        <v>10007.5</v>
      </c>
      <c r="E371" s="109">
        <v>-377792.09</v>
      </c>
    </row>
    <row r="372" spans="2:5">
      <c r="B372" s="106" t="s">
        <v>261</v>
      </c>
      <c r="C372" s="107">
        <v>24055.05</v>
      </c>
      <c r="D372" s="123">
        <v>228398.78</v>
      </c>
      <c r="E372" s="109">
        <v>204343.73</v>
      </c>
    </row>
    <row r="373" spans="2:5">
      <c r="B373" s="106" t="s">
        <v>262</v>
      </c>
      <c r="C373" s="107">
        <v>386025.3</v>
      </c>
      <c r="D373" s="123">
        <v>10157.77</v>
      </c>
      <c r="E373" s="109">
        <v>-375867.53</v>
      </c>
    </row>
    <row r="374" spans="2:5">
      <c r="B374" s="106" t="s">
        <v>263</v>
      </c>
      <c r="C374" s="107">
        <v>-145111.34</v>
      </c>
      <c r="D374" s="123">
        <v>-201102.86</v>
      </c>
      <c r="E374" s="109">
        <v>-55991.519999999997</v>
      </c>
    </row>
    <row r="375" spans="2:5">
      <c r="B375" s="106" t="s">
        <v>264</v>
      </c>
      <c r="C375" s="107">
        <v>-532242.18999999994</v>
      </c>
      <c r="D375" s="123">
        <v>4519478.97</v>
      </c>
      <c r="E375" s="109">
        <v>5051721.16</v>
      </c>
    </row>
    <row r="376" spans="2:5">
      <c r="B376" s="106" t="s">
        <v>265</v>
      </c>
      <c r="C376" s="124">
        <v>-290</v>
      </c>
      <c r="D376" s="125">
        <v>-290</v>
      </c>
      <c r="E376" s="109"/>
    </row>
    <row r="377" spans="2:5">
      <c r="B377" s="106" t="s">
        <v>266</v>
      </c>
      <c r="C377" s="107">
        <v>-1155</v>
      </c>
      <c r="D377" s="123">
        <v>-1155</v>
      </c>
      <c r="E377" s="109"/>
    </row>
    <row r="378" spans="2:5">
      <c r="B378" s="106" t="s">
        <v>267</v>
      </c>
      <c r="C378" s="107">
        <v>-2340239</v>
      </c>
      <c r="D378" s="123">
        <v>-2340239</v>
      </c>
      <c r="E378" s="109"/>
    </row>
    <row r="379" spans="2:5">
      <c r="B379" s="106" t="s">
        <v>268</v>
      </c>
      <c r="C379" s="107">
        <v>-90838.75</v>
      </c>
      <c r="D379" s="123">
        <v>-90838.75</v>
      </c>
      <c r="E379" s="109"/>
    </row>
    <row r="380" spans="2:5">
      <c r="B380" s="106" t="s">
        <v>269</v>
      </c>
      <c r="C380" s="107">
        <v>-5917.28</v>
      </c>
      <c r="D380" s="123">
        <v>1994082.72</v>
      </c>
      <c r="E380" s="109">
        <v>2000000</v>
      </c>
    </row>
    <row r="381" spans="2:5">
      <c r="B381" s="106" t="s">
        <v>270</v>
      </c>
      <c r="C381" s="107">
        <v>17453.080000000002</v>
      </c>
      <c r="D381" s="123">
        <v>28890</v>
      </c>
      <c r="E381" s="109">
        <v>11436.92</v>
      </c>
    </row>
    <row r="382" spans="2:5">
      <c r="B382" s="106" t="s">
        <v>271</v>
      </c>
      <c r="C382" s="107">
        <v>6172</v>
      </c>
      <c r="D382" s="123">
        <v>6172</v>
      </c>
      <c r="E382" s="109"/>
    </row>
    <row r="383" spans="2:5">
      <c r="B383" s="106" t="s">
        <v>272</v>
      </c>
      <c r="C383" s="107">
        <v>1160.4000000000001</v>
      </c>
      <c r="D383" s="123">
        <v>1160.4000000000001</v>
      </c>
      <c r="E383" s="109"/>
    </row>
    <row r="384" spans="2:5">
      <c r="B384" s="106" t="s">
        <v>273</v>
      </c>
      <c r="C384" s="107">
        <v>1160.4000000000001</v>
      </c>
      <c r="D384" s="123">
        <v>1160.4000000000001</v>
      </c>
      <c r="E384" s="109"/>
    </row>
    <row r="385" spans="2:5">
      <c r="B385" s="106" t="s">
        <v>274</v>
      </c>
      <c r="C385" s="107">
        <v>10000</v>
      </c>
      <c r="D385" s="123">
        <v>10000</v>
      </c>
      <c r="E385" s="109"/>
    </row>
    <row r="386" spans="2:5">
      <c r="B386" s="106" t="s">
        <v>275</v>
      </c>
      <c r="C386" s="124">
        <v>-1</v>
      </c>
      <c r="D386" s="125">
        <v>-1</v>
      </c>
      <c r="E386" s="109"/>
    </row>
    <row r="387" spans="2:5">
      <c r="B387" s="106" t="s">
        <v>276</v>
      </c>
      <c r="C387" s="124"/>
      <c r="D387" s="123">
        <v>36387.75</v>
      </c>
      <c r="E387" s="109">
        <v>36387.75</v>
      </c>
    </row>
    <row r="388" spans="2:5">
      <c r="B388" s="124" t="s">
        <v>277</v>
      </c>
      <c r="C388" s="124"/>
      <c r="D388" s="81">
        <v>10000</v>
      </c>
      <c r="E388" s="109">
        <v>10000</v>
      </c>
    </row>
    <row r="389" spans="2:5">
      <c r="B389" s="48"/>
      <c r="C389" s="36"/>
      <c r="D389" s="49"/>
      <c r="E389" s="36"/>
    </row>
    <row r="390" spans="2:5" ht="21.75" customHeight="1">
      <c r="C390" s="37">
        <f>SUM(C366:C387)</f>
        <v>-10097384.629999999</v>
      </c>
      <c r="D390" s="37">
        <f>SUM(D366:D388)</f>
        <v>4671416.16</v>
      </c>
      <c r="E390" s="37">
        <f>SUM(E366:E388)</f>
        <v>14768800.790000001</v>
      </c>
    </row>
    <row r="393" spans="2:5" ht="24" customHeight="1">
      <c r="B393" s="99" t="s">
        <v>278</v>
      </c>
      <c r="C393" s="100" t="s">
        <v>63</v>
      </c>
      <c r="D393" s="27" t="s">
        <v>279</v>
      </c>
      <c r="E393" s="13"/>
    </row>
    <row r="394" spans="2:5">
      <c r="B394" s="28" t="s">
        <v>280</v>
      </c>
      <c r="C394" s="116"/>
      <c r="D394" s="29"/>
      <c r="E394" s="44"/>
    </row>
    <row r="395" spans="2:5">
      <c r="B395" s="30"/>
      <c r="C395" s="47"/>
      <c r="D395" s="31"/>
      <c r="E395" s="44"/>
    </row>
    <row r="396" spans="2:5">
      <c r="B396" s="30" t="s">
        <v>281</v>
      </c>
      <c r="C396" s="47"/>
      <c r="D396" s="31"/>
      <c r="E396" s="44"/>
    </row>
    <row r="397" spans="2:5">
      <c r="B397" s="30"/>
      <c r="C397" s="47"/>
      <c r="D397" s="31"/>
      <c r="E397" s="44"/>
    </row>
    <row r="398" spans="2:5">
      <c r="B398" s="30" t="s">
        <v>67</v>
      </c>
      <c r="C398" s="47"/>
      <c r="D398" s="31"/>
      <c r="E398" s="44"/>
    </row>
    <row r="399" spans="2:5">
      <c r="B399" s="32" t="s">
        <v>282</v>
      </c>
      <c r="C399" s="126">
        <v>513600</v>
      </c>
      <c r="D399" s="31"/>
      <c r="E399" s="44"/>
    </row>
    <row r="400" spans="2:5">
      <c r="B400" s="32" t="s">
        <v>283</v>
      </c>
      <c r="C400" s="81">
        <v>61291.26</v>
      </c>
      <c r="D400" s="31"/>
      <c r="E400" s="44"/>
    </row>
    <row r="401" spans="2:7">
      <c r="B401" s="32" t="s">
        <v>284</v>
      </c>
      <c r="C401" s="62">
        <v>771600.12</v>
      </c>
      <c r="D401" s="31"/>
      <c r="E401" s="44"/>
    </row>
    <row r="402" spans="2:7">
      <c r="B402" s="30"/>
      <c r="C402" s="126"/>
      <c r="D402" s="31"/>
      <c r="E402" s="44"/>
    </row>
    <row r="403" spans="2:7">
      <c r="B403" s="30" t="s">
        <v>102</v>
      </c>
      <c r="C403" s="47"/>
      <c r="D403" s="31"/>
      <c r="E403" s="44"/>
      <c r="F403" s="13"/>
      <c r="G403" s="13"/>
    </row>
    <row r="404" spans="2:7">
      <c r="B404" s="35"/>
      <c r="C404" s="50"/>
      <c r="D404" s="36"/>
      <c r="E404" s="44"/>
      <c r="F404" s="13"/>
      <c r="G404" s="13"/>
    </row>
    <row r="405" spans="2:7" ht="18" customHeight="1">
      <c r="C405" s="37">
        <f>SUM(C399:C404)</f>
        <v>1346491.38</v>
      </c>
      <c r="D405" s="27"/>
      <c r="E405" s="13"/>
      <c r="F405" s="13"/>
      <c r="G405" s="13"/>
    </row>
    <row r="406" spans="2:7">
      <c r="F406" s="13"/>
      <c r="G406" s="13"/>
    </row>
    <row r="407" spans="2:7" ht="15">
      <c r="B407" t="s">
        <v>285</v>
      </c>
      <c r="F407" s="13"/>
      <c r="G407" s="13"/>
    </row>
    <row r="408" spans="2:7">
      <c r="F408" s="13"/>
      <c r="G408" s="13"/>
    </row>
    <row r="409" spans="2:7">
      <c r="F409" s="13"/>
      <c r="G409" s="13"/>
    </row>
    <row r="410" spans="2:7">
      <c r="B410" s="20" t="s">
        <v>286</v>
      </c>
      <c r="F410" s="13"/>
      <c r="G410" s="13"/>
    </row>
    <row r="411" spans="2:7" ht="12" customHeight="1">
      <c r="B411" s="20" t="s">
        <v>287</v>
      </c>
      <c r="F411" s="13"/>
      <c r="G411" s="13"/>
    </row>
    <row r="412" spans="2:7">
      <c r="B412" s="127"/>
      <c r="C412" s="127"/>
      <c r="D412" s="127"/>
      <c r="E412" s="127"/>
      <c r="F412" s="13"/>
      <c r="G412" s="13"/>
    </row>
    <row r="413" spans="2:7">
      <c r="B413" s="108"/>
      <c r="C413" s="108"/>
      <c r="D413" s="108"/>
      <c r="E413" s="108"/>
      <c r="F413" s="13"/>
      <c r="G413" s="13"/>
    </row>
    <row r="414" spans="2:7">
      <c r="B414" s="128" t="s">
        <v>288</v>
      </c>
      <c r="C414" s="129"/>
      <c r="D414" s="129"/>
      <c r="E414" s="130"/>
      <c r="F414" s="13"/>
      <c r="G414" s="13"/>
    </row>
    <row r="415" spans="2:7">
      <c r="B415" s="131" t="s">
        <v>289</v>
      </c>
      <c r="C415" s="132"/>
      <c r="D415" s="132"/>
      <c r="E415" s="133"/>
      <c r="F415" s="13"/>
      <c r="G415" s="134"/>
    </row>
    <row r="416" spans="2:7">
      <c r="B416" s="135" t="s">
        <v>290</v>
      </c>
      <c r="C416" s="136"/>
      <c r="D416" s="136"/>
      <c r="E416" s="137"/>
      <c r="F416" s="13"/>
      <c r="G416" s="134"/>
    </row>
    <row r="417" spans="2:7">
      <c r="B417" s="138" t="s">
        <v>291</v>
      </c>
      <c r="C417" s="139"/>
      <c r="E417" s="140">
        <v>-29876278.379999999</v>
      </c>
      <c r="F417" s="13"/>
      <c r="G417" s="134"/>
    </row>
    <row r="418" spans="2:7">
      <c r="B418" s="141"/>
      <c r="C418" s="141"/>
      <c r="D418" s="13"/>
      <c r="F418" s="13"/>
      <c r="G418" s="134"/>
    </row>
    <row r="419" spans="2:7">
      <c r="B419" s="142" t="s">
        <v>292</v>
      </c>
      <c r="C419" s="142"/>
      <c r="D419" s="143"/>
      <c r="E419" s="144">
        <v>0</v>
      </c>
      <c r="F419" s="13"/>
      <c r="G419" s="13"/>
    </row>
    <row r="420" spans="2:7">
      <c r="B420" s="145" t="s">
        <v>293</v>
      </c>
      <c r="C420" s="145"/>
      <c r="D420" s="146" t="s">
        <v>294</v>
      </c>
      <c r="E420" s="147"/>
      <c r="F420" s="13"/>
      <c r="G420" s="13"/>
    </row>
    <row r="421" spans="2:7">
      <c r="B421" s="145" t="s">
        <v>295</v>
      </c>
      <c r="C421" s="145"/>
      <c r="D421" s="146" t="s">
        <v>294</v>
      </c>
      <c r="E421" s="147"/>
      <c r="F421" s="13"/>
      <c r="G421" s="13"/>
    </row>
    <row r="422" spans="2:7">
      <c r="B422" s="145" t="s">
        <v>296</v>
      </c>
      <c r="C422" s="145"/>
      <c r="D422" s="146" t="s">
        <v>294</v>
      </c>
      <c r="E422" s="147"/>
      <c r="F422" s="13"/>
      <c r="G422" s="13"/>
    </row>
    <row r="423" spans="2:7">
      <c r="B423" s="145" t="s">
        <v>297</v>
      </c>
      <c r="C423" s="145"/>
      <c r="D423" s="146" t="s">
        <v>294</v>
      </c>
      <c r="E423" s="147"/>
      <c r="F423" s="13"/>
      <c r="G423" s="13"/>
    </row>
    <row r="424" spans="2:7">
      <c r="B424" s="148" t="s">
        <v>298</v>
      </c>
      <c r="C424" s="149"/>
      <c r="D424" s="146" t="s">
        <v>294</v>
      </c>
      <c r="E424" s="147"/>
      <c r="F424" s="13"/>
      <c r="G424" s="13"/>
    </row>
    <row r="425" spans="2:7">
      <c r="B425" s="141"/>
      <c r="C425" s="141"/>
      <c r="D425" s="13"/>
      <c r="F425" s="13"/>
      <c r="G425" s="13"/>
    </row>
    <row r="426" spans="2:7">
      <c r="B426" s="142" t="s">
        <v>299</v>
      </c>
      <c r="C426" s="142"/>
      <c r="D426" s="143"/>
      <c r="E426" s="144">
        <v>0</v>
      </c>
      <c r="F426" s="13"/>
      <c r="G426" s="13"/>
    </row>
    <row r="427" spans="2:7">
      <c r="B427" s="145" t="s">
        <v>300</v>
      </c>
      <c r="C427" s="145"/>
      <c r="D427" s="146" t="s">
        <v>294</v>
      </c>
      <c r="E427" s="147"/>
      <c r="F427" s="13"/>
      <c r="G427" s="13"/>
    </row>
    <row r="428" spans="2:7">
      <c r="B428" s="145" t="s">
        <v>301</v>
      </c>
      <c r="C428" s="145"/>
      <c r="D428" s="146" t="s">
        <v>294</v>
      </c>
      <c r="E428" s="147"/>
      <c r="F428" s="13"/>
      <c r="G428" s="13"/>
    </row>
    <row r="429" spans="2:7">
      <c r="B429" s="145" t="s">
        <v>302</v>
      </c>
      <c r="C429" s="145"/>
      <c r="D429" s="146" t="s">
        <v>294</v>
      </c>
      <c r="E429" s="147"/>
      <c r="F429" s="13"/>
      <c r="G429" s="13"/>
    </row>
    <row r="430" spans="2:7">
      <c r="B430" s="150" t="s">
        <v>303</v>
      </c>
      <c r="C430" s="151"/>
      <c r="D430" s="146" t="s">
        <v>294</v>
      </c>
      <c r="E430" s="152"/>
      <c r="F430" s="13"/>
      <c r="G430" s="13"/>
    </row>
    <row r="431" spans="2:7">
      <c r="B431" s="141"/>
      <c r="C431" s="141"/>
      <c r="F431" s="13"/>
      <c r="G431" s="13"/>
    </row>
    <row r="432" spans="2:7">
      <c r="B432" s="153" t="s">
        <v>304</v>
      </c>
      <c r="C432" s="153"/>
      <c r="E432" s="154">
        <f>+E417+E419-E426</f>
        <v>-29876278.379999999</v>
      </c>
      <c r="F432" s="13"/>
      <c r="G432" s="134"/>
    </row>
    <row r="433" spans="2:7">
      <c r="B433" s="108"/>
      <c r="C433" s="108"/>
      <c r="D433" s="108"/>
      <c r="E433" s="108"/>
      <c r="F433" s="13"/>
      <c r="G433" s="13"/>
    </row>
    <row r="434" spans="2:7">
      <c r="B434" s="108"/>
      <c r="C434" s="108"/>
      <c r="D434" s="108"/>
      <c r="E434" s="108"/>
      <c r="F434" s="13"/>
      <c r="G434" s="13"/>
    </row>
    <row r="435" spans="2:7">
      <c r="B435" s="128" t="s">
        <v>305</v>
      </c>
      <c r="C435" s="129"/>
      <c r="D435" s="129"/>
      <c r="E435" s="130"/>
      <c r="F435" s="13"/>
      <c r="G435" s="13"/>
    </row>
    <row r="436" spans="2:7">
      <c r="B436" s="131" t="s">
        <v>289</v>
      </c>
      <c r="C436" s="132"/>
      <c r="D436" s="132"/>
      <c r="E436" s="133"/>
      <c r="F436" s="13"/>
      <c r="G436" s="13"/>
    </row>
    <row r="437" spans="2:7">
      <c r="B437" s="135" t="s">
        <v>290</v>
      </c>
      <c r="C437" s="136"/>
      <c r="D437" s="136"/>
      <c r="E437" s="137"/>
      <c r="F437" s="13"/>
      <c r="G437" s="13"/>
    </row>
    <row r="438" spans="2:7">
      <c r="B438" s="138" t="s">
        <v>306</v>
      </c>
      <c r="C438" s="139"/>
      <c r="E438" s="155">
        <v>11091693.01</v>
      </c>
      <c r="F438" s="13"/>
      <c r="G438" s="13"/>
    </row>
    <row r="439" spans="2:7">
      <c r="B439" s="141"/>
      <c r="C439" s="141"/>
      <c r="F439" s="13"/>
      <c r="G439" s="13"/>
    </row>
    <row r="440" spans="2:7">
      <c r="B440" s="156" t="s">
        <v>307</v>
      </c>
      <c r="C440" s="156"/>
      <c r="D440" s="143"/>
      <c r="E440" s="157">
        <v>0</v>
      </c>
      <c r="F440" s="13"/>
      <c r="G440" s="13"/>
    </row>
    <row r="441" spans="2:7">
      <c r="B441" s="145" t="s">
        <v>308</v>
      </c>
      <c r="C441" s="145"/>
      <c r="D441" s="146" t="s">
        <v>294</v>
      </c>
      <c r="E441" s="158"/>
      <c r="F441" s="13"/>
      <c r="G441" s="13"/>
    </row>
    <row r="442" spans="2:7">
      <c r="B442" s="145" t="s">
        <v>309</v>
      </c>
      <c r="C442" s="145"/>
      <c r="D442" s="146" t="s">
        <v>294</v>
      </c>
      <c r="E442" s="158"/>
      <c r="F442" s="13"/>
      <c r="G442" s="13"/>
    </row>
    <row r="443" spans="2:7">
      <c r="B443" s="145" t="s">
        <v>310</v>
      </c>
      <c r="C443" s="145"/>
      <c r="D443" s="146" t="s">
        <v>294</v>
      </c>
      <c r="E443" s="158"/>
      <c r="F443" s="13"/>
      <c r="G443" s="13"/>
    </row>
    <row r="444" spans="2:7">
      <c r="B444" s="145" t="s">
        <v>311</v>
      </c>
      <c r="C444" s="145"/>
      <c r="D444" s="146" t="s">
        <v>294</v>
      </c>
      <c r="E444" s="158"/>
      <c r="F444" s="13"/>
      <c r="G444" s="13"/>
    </row>
    <row r="445" spans="2:7">
      <c r="B445" s="145" t="s">
        <v>312</v>
      </c>
      <c r="C445" s="145"/>
      <c r="D445" s="146" t="s">
        <v>294</v>
      </c>
      <c r="E445" s="158"/>
      <c r="F445" s="13"/>
      <c r="G445" s="134"/>
    </row>
    <row r="446" spans="2:7">
      <c r="B446" s="145" t="s">
        <v>313</v>
      </c>
      <c r="C446" s="145"/>
      <c r="D446" s="146" t="s">
        <v>294</v>
      </c>
      <c r="E446" s="158"/>
      <c r="F446" s="13"/>
      <c r="G446" s="13"/>
    </row>
    <row r="447" spans="2:7">
      <c r="B447" s="145" t="s">
        <v>314</v>
      </c>
      <c r="C447" s="145"/>
      <c r="D447" s="146" t="s">
        <v>294</v>
      </c>
      <c r="E447" s="158"/>
      <c r="F447" s="13"/>
      <c r="G447" s="134"/>
    </row>
    <row r="448" spans="2:7">
      <c r="B448" s="145" t="s">
        <v>315</v>
      </c>
      <c r="C448" s="145"/>
      <c r="D448" s="146" t="s">
        <v>294</v>
      </c>
      <c r="E448" s="158"/>
      <c r="F448" s="13"/>
      <c r="G448" s="13"/>
    </row>
    <row r="449" spans="2:8">
      <c r="B449" s="145" t="s">
        <v>316</v>
      </c>
      <c r="C449" s="145"/>
      <c r="D449" s="146" t="s">
        <v>294</v>
      </c>
      <c r="E449" s="158"/>
      <c r="F449" s="13"/>
      <c r="G449" s="134"/>
    </row>
    <row r="450" spans="2:8">
      <c r="B450" s="145" t="s">
        <v>317</v>
      </c>
      <c r="C450" s="145"/>
      <c r="D450" s="146" t="s">
        <v>294</v>
      </c>
      <c r="E450" s="158"/>
      <c r="F450" s="13"/>
      <c r="G450" s="134"/>
    </row>
    <row r="451" spans="2:8">
      <c r="B451" s="145" t="s">
        <v>318</v>
      </c>
      <c r="C451" s="145"/>
      <c r="D451" s="146" t="s">
        <v>294</v>
      </c>
      <c r="E451" s="158"/>
      <c r="F451" s="13"/>
      <c r="G451" s="134"/>
      <c r="H451" s="159"/>
    </row>
    <row r="452" spans="2:8">
      <c r="B452" s="145" t="s">
        <v>319</v>
      </c>
      <c r="C452" s="145"/>
      <c r="D452" s="146" t="s">
        <v>294</v>
      </c>
      <c r="E452" s="158"/>
      <c r="F452" s="13"/>
      <c r="G452" s="134"/>
      <c r="H452" s="159"/>
    </row>
    <row r="453" spans="2:8">
      <c r="B453" s="145" t="s">
        <v>320</v>
      </c>
      <c r="C453" s="145"/>
      <c r="D453" s="146" t="s">
        <v>294</v>
      </c>
      <c r="E453" s="158"/>
      <c r="F453" s="13"/>
      <c r="G453" s="160"/>
    </row>
    <row r="454" spans="2:8">
      <c r="B454" s="145" t="s">
        <v>321</v>
      </c>
      <c r="C454" s="145"/>
      <c r="D454" s="146" t="s">
        <v>294</v>
      </c>
      <c r="E454" s="158"/>
      <c r="F454" s="13"/>
      <c r="G454" s="13"/>
    </row>
    <row r="455" spans="2:8">
      <c r="B455" s="145" t="s">
        <v>322</v>
      </c>
      <c r="C455" s="145"/>
      <c r="D455" s="146" t="s">
        <v>294</v>
      </c>
      <c r="E455" s="158"/>
      <c r="F455" s="13"/>
      <c r="G455" s="13"/>
    </row>
    <row r="456" spans="2:8" ht="12.75" customHeight="1">
      <c r="B456" s="145" t="s">
        <v>323</v>
      </c>
      <c r="C456" s="145"/>
      <c r="D456" s="146" t="s">
        <v>294</v>
      </c>
      <c r="E456" s="158"/>
      <c r="F456" s="13"/>
      <c r="G456" s="13"/>
    </row>
    <row r="457" spans="2:8">
      <c r="B457" s="161" t="s">
        <v>324</v>
      </c>
      <c r="C457" s="162"/>
      <c r="D457" s="146" t="s">
        <v>294</v>
      </c>
      <c r="E457" s="158"/>
      <c r="F457" s="13"/>
      <c r="G457" s="13"/>
    </row>
    <row r="458" spans="2:8">
      <c r="B458" s="141"/>
      <c r="C458" s="141"/>
      <c r="F458" s="13"/>
      <c r="G458" s="13"/>
    </row>
    <row r="459" spans="2:8">
      <c r="B459" s="156" t="s">
        <v>325</v>
      </c>
      <c r="C459" s="156"/>
      <c r="D459" s="143"/>
      <c r="E459" s="157">
        <f>SUM(D459:D466)</f>
        <v>0</v>
      </c>
      <c r="F459" s="13"/>
      <c r="G459" s="13"/>
    </row>
    <row r="460" spans="2:8">
      <c r="B460" s="145" t="s">
        <v>326</v>
      </c>
      <c r="C460" s="145"/>
      <c r="D460" s="146" t="s">
        <v>294</v>
      </c>
      <c r="E460" s="158"/>
      <c r="F460" s="13"/>
      <c r="G460" s="13"/>
    </row>
    <row r="461" spans="2:8">
      <c r="B461" s="145" t="s">
        <v>327</v>
      </c>
      <c r="C461" s="145"/>
      <c r="D461" s="146" t="s">
        <v>294</v>
      </c>
      <c r="E461" s="158"/>
      <c r="F461" s="13"/>
      <c r="G461" s="13"/>
    </row>
    <row r="462" spans="2:8">
      <c r="B462" s="145" t="s">
        <v>328</v>
      </c>
      <c r="C462" s="145"/>
      <c r="D462" s="146" t="s">
        <v>294</v>
      </c>
      <c r="E462" s="158"/>
      <c r="F462" s="13"/>
      <c r="G462" s="13"/>
    </row>
    <row r="463" spans="2:8">
      <c r="B463" s="145" t="s">
        <v>329</v>
      </c>
      <c r="C463" s="145"/>
      <c r="D463" s="146" t="s">
        <v>294</v>
      </c>
      <c r="E463" s="158"/>
      <c r="F463" s="13"/>
      <c r="G463" s="13"/>
    </row>
    <row r="464" spans="2:8">
      <c r="B464" s="145" t="s">
        <v>330</v>
      </c>
      <c r="C464" s="145"/>
      <c r="D464" s="146" t="s">
        <v>294</v>
      </c>
      <c r="E464" s="158"/>
      <c r="F464" s="13"/>
      <c r="G464" s="13"/>
    </row>
    <row r="465" spans="2:7">
      <c r="B465" s="145" t="s">
        <v>331</v>
      </c>
      <c r="C465" s="145"/>
      <c r="D465" s="146" t="s">
        <v>294</v>
      </c>
      <c r="E465" s="158"/>
      <c r="F465" s="13"/>
      <c r="G465" s="13"/>
    </row>
    <row r="466" spans="2:7">
      <c r="B466" s="161" t="s">
        <v>332</v>
      </c>
      <c r="C466" s="162"/>
      <c r="D466" s="146" t="s">
        <v>294</v>
      </c>
      <c r="E466" s="158"/>
      <c r="F466" s="13"/>
      <c r="G466" s="13"/>
    </row>
    <row r="467" spans="2:7">
      <c r="B467" s="141"/>
      <c r="C467" s="141"/>
      <c r="F467" s="13"/>
      <c r="G467" s="13"/>
    </row>
    <row r="468" spans="2:7">
      <c r="B468" s="163" t="s">
        <v>333</v>
      </c>
      <c r="E468" s="154">
        <f>E438</f>
        <v>11091693.01</v>
      </c>
      <c r="F468" s="134"/>
      <c r="G468" s="134"/>
    </row>
    <row r="469" spans="2:7">
      <c r="F469" s="164"/>
      <c r="G469" s="13"/>
    </row>
    <row r="470" spans="2:7">
      <c r="F470" s="13"/>
      <c r="G470" s="13"/>
    </row>
    <row r="471" spans="2:7">
      <c r="F471" s="165"/>
      <c r="G471" s="13"/>
    </row>
    <row r="472" spans="2:7">
      <c r="F472" s="165"/>
      <c r="G472" s="13"/>
    </row>
    <row r="473" spans="2:7">
      <c r="F473" s="13"/>
      <c r="G473" s="13"/>
    </row>
    <row r="474" spans="2:7">
      <c r="B474" s="166" t="s">
        <v>334</v>
      </c>
      <c r="C474" s="166"/>
      <c r="D474" s="166"/>
      <c r="E474" s="166"/>
      <c r="F474" s="166"/>
      <c r="G474" s="13"/>
    </row>
    <row r="475" spans="2:7">
      <c r="B475" s="167"/>
      <c r="C475" s="167"/>
      <c r="D475" s="167"/>
      <c r="E475" s="167"/>
      <c r="F475" s="167"/>
      <c r="G475" s="13"/>
    </row>
    <row r="476" spans="2:7">
      <c r="B476" s="167"/>
      <c r="C476" s="167"/>
      <c r="D476" s="167"/>
      <c r="E476" s="167"/>
      <c r="F476" s="167"/>
      <c r="G476" s="13"/>
    </row>
    <row r="477" spans="2:7" ht="21" customHeight="1">
      <c r="B477" s="68" t="s">
        <v>335</v>
      </c>
      <c r="C477" s="69" t="s">
        <v>61</v>
      </c>
      <c r="D477" s="97" t="s">
        <v>62</v>
      </c>
      <c r="E477" s="97" t="s">
        <v>63</v>
      </c>
      <c r="F477" s="13"/>
      <c r="G477" s="13"/>
    </row>
    <row r="478" spans="2:7">
      <c r="B478" s="28" t="s">
        <v>336</v>
      </c>
      <c r="C478" s="168">
        <v>0</v>
      </c>
      <c r="D478" s="116"/>
      <c r="E478" s="116"/>
      <c r="F478" s="13"/>
      <c r="G478" s="13"/>
    </row>
    <row r="479" spans="2:7">
      <c r="B479" s="30"/>
      <c r="C479" s="169">
        <v>0</v>
      </c>
      <c r="D479" s="47"/>
      <c r="E479" s="47"/>
      <c r="F479" s="13"/>
      <c r="G479" s="13"/>
    </row>
    <row r="480" spans="2:7">
      <c r="B480" s="35"/>
      <c r="C480" s="170">
        <v>0</v>
      </c>
      <c r="D480" s="171">
        <v>0</v>
      </c>
      <c r="E480" s="171">
        <v>0</v>
      </c>
      <c r="F480" s="13"/>
      <c r="G480" s="13"/>
    </row>
    <row r="481" spans="2:7" ht="21" customHeight="1">
      <c r="C481" s="27">
        <f t="shared" ref="C481:E481" si="5">SUM(C479:C480)</f>
        <v>0</v>
      </c>
      <c r="D481" s="27">
        <f t="shared" si="5"/>
        <v>0</v>
      </c>
      <c r="E481" s="27">
        <f t="shared" si="5"/>
        <v>0</v>
      </c>
      <c r="F481" s="13"/>
      <c r="G481" s="13"/>
    </row>
    <row r="482" spans="2:7">
      <c r="F482" s="13"/>
      <c r="G482" s="13"/>
    </row>
    <row r="483" spans="2:7">
      <c r="F483" s="13"/>
      <c r="G483" s="13"/>
    </row>
    <row r="484" spans="2:7">
      <c r="F484" s="13"/>
      <c r="G484" s="13"/>
    </row>
    <row r="485" spans="2:7">
      <c r="F485" s="13"/>
      <c r="G485" s="13"/>
    </row>
    <row r="486" spans="2:7">
      <c r="B486" s="172" t="s">
        <v>3</v>
      </c>
      <c r="F486" s="13"/>
      <c r="G486" s="13"/>
    </row>
    <row r="487" spans="2:7" ht="12" customHeight="1">
      <c r="F487" s="13"/>
      <c r="G487" s="13"/>
    </row>
    <row r="488" spans="2:7">
      <c r="C488" s="108"/>
      <c r="D488" s="108"/>
      <c r="E488" s="108"/>
    </row>
    <row r="489" spans="2:7">
      <c r="C489" s="108"/>
      <c r="D489" s="108"/>
      <c r="E489" s="108"/>
    </row>
    <row r="490" spans="2:7">
      <c r="C490" s="108"/>
      <c r="D490" s="108"/>
      <c r="E490" s="108"/>
    </row>
    <row r="491" spans="2:7">
      <c r="G491" s="13"/>
    </row>
    <row r="492" spans="2:7">
      <c r="B492" s="173"/>
      <c r="C492" s="108"/>
      <c r="D492" s="173"/>
      <c r="E492" s="173"/>
      <c r="F492" s="174"/>
      <c r="G492" s="174"/>
    </row>
    <row r="493" spans="2:7">
      <c r="B493" s="5" t="s">
        <v>4</v>
      </c>
      <c r="C493" s="108"/>
      <c r="D493" s="3" t="s">
        <v>5</v>
      </c>
      <c r="E493" s="3"/>
      <c r="F493" s="13"/>
      <c r="G493" s="175"/>
    </row>
    <row r="494" spans="2:7">
      <c r="B494" s="5" t="s">
        <v>6</v>
      </c>
      <c r="C494" s="108"/>
      <c r="D494" s="4" t="s">
        <v>7</v>
      </c>
      <c r="E494" s="4"/>
      <c r="F494" s="176"/>
      <c r="G494" s="176"/>
    </row>
    <row r="495" spans="2:7">
      <c r="B495" s="108"/>
      <c r="C495" s="108"/>
      <c r="D495" s="108"/>
      <c r="E495" s="108"/>
      <c r="F495" s="108"/>
      <c r="G495" s="108"/>
    </row>
    <row r="496" spans="2:7">
      <c r="B496" s="108"/>
      <c r="C496" s="108"/>
      <c r="D496" s="108"/>
      <c r="E496" s="108"/>
      <c r="F496" s="108"/>
      <c r="G496" s="108"/>
    </row>
    <row r="500" ht="12.75" customHeight="1"/>
    <row r="503" ht="12.75" customHeight="1"/>
  </sheetData>
  <mergeCells count="67">
    <mergeCell ref="B474:F474"/>
    <mergeCell ref="D493:E493"/>
    <mergeCell ref="D494:E494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0:C430"/>
    <mergeCell ref="B431:C431"/>
    <mergeCell ref="B432:C432"/>
    <mergeCell ref="B435:E435"/>
    <mergeCell ref="B436:E436"/>
    <mergeCell ref="B437:E437"/>
    <mergeCell ref="B424:C424"/>
    <mergeCell ref="B425:C425"/>
    <mergeCell ref="B426:C426"/>
    <mergeCell ref="B427:C427"/>
    <mergeCell ref="B428:C428"/>
    <mergeCell ref="B429:C429"/>
    <mergeCell ref="B418:C418"/>
    <mergeCell ref="B419:C419"/>
    <mergeCell ref="B420:C420"/>
    <mergeCell ref="B421:C421"/>
    <mergeCell ref="B422:C422"/>
    <mergeCell ref="B423:C423"/>
    <mergeCell ref="D253:E253"/>
    <mergeCell ref="B412:E412"/>
    <mergeCell ref="B414:E414"/>
    <mergeCell ref="B415:E415"/>
    <mergeCell ref="B416:E416"/>
    <mergeCell ref="B417:C417"/>
    <mergeCell ref="D85:E85"/>
    <mergeCell ref="D203:E203"/>
    <mergeCell ref="D210:E210"/>
    <mergeCell ref="D217:E217"/>
    <mergeCell ref="D224:E224"/>
    <mergeCell ref="D245:E245"/>
    <mergeCell ref="A2:L2"/>
    <mergeCell ref="A3:L3"/>
    <mergeCell ref="A4:L4"/>
    <mergeCell ref="A9:L9"/>
  </mergeCells>
  <dataValidations count="4">
    <dataValidation allowBlank="1" showInputMessage="1" showErrorMessage="1" prompt="Especificar origen de dicho recurso: Federal, Estatal, Municipal, Particulares." sqref="D199 D206 D213"/>
    <dataValidation allowBlank="1" showInputMessage="1" showErrorMessage="1" prompt="Características cualitativas significativas que les impacten financieramente." sqref="D154:E154 E199 E206 E213"/>
    <dataValidation allowBlank="1" showInputMessage="1" showErrorMessage="1" prompt="Corresponde al número de la cuenta de acuerdo al Plan de Cuentas emitido por el CONAC (DOF 22/11/2010)." sqref="B154"/>
    <dataValidation allowBlank="1" showInputMessage="1" showErrorMessage="1" prompt="Saldo final del periodo que corresponde la cuenta pública presentada (mensual:  enero, febrero, marzo, etc.; trimestral: 1er, 2do, 3ro. o 4to.)." sqref="C154 C199 C206 C213"/>
  </dataValidations>
  <pageMargins left="0.7" right="0.7" top="0.75" bottom="0.75" header="0.3" footer="0.3"/>
  <pageSetup paperSize="9" scale="3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2018-07-30T17:30:28Z</dcterms:created>
  <dcterms:modified xsi:type="dcterms:W3CDTF">2018-07-30T17:35:33Z</dcterms:modified>
</cp:coreProperties>
</file>