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9\Desktop\2017\RECOPILACION ESTADOS FINANCIEROS 2013 2017\2013\4to Trimestre\"/>
    </mc:Choice>
  </mc:AlternateContent>
  <bookViews>
    <workbookView xWindow="0" yWindow="0" windowWidth="17355" windowHeight="625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38" i="1"/>
  <c r="B37" i="1"/>
  <c r="B36" i="1" s="1"/>
  <c r="B8" i="1"/>
  <c r="B51" i="1" l="1"/>
  <c r="B47" i="1" s="1"/>
  <c r="B15" i="1"/>
  <c r="B11" i="1"/>
  <c r="B19" i="1"/>
  <c r="B21" i="1"/>
  <c r="B31" i="1"/>
  <c r="B24" i="1"/>
  <c r="B33" i="1"/>
  <c r="B18" i="1" l="1"/>
  <c r="B56" i="1"/>
  <c r="B7" i="1" l="1"/>
  <c r="B6" i="1" s="1"/>
</calcChain>
</file>

<file path=xl/sharedStrings.xml><?xml version="1.0" encoding="utf-8"?>
<sst xmlns="http://schemas.openxmlformats.org/spreadsheetml/2006/main" count="76" uniqueCount="70">
  <si>
    <t>UNIVERSIDAD TECNOLOGICA DE SAN MIGUEL DE ALLENDE</t>
  </si>
  <si>
    <t xml:space="preserve">ESTADO DE SITUACIÓN FINANCIERA 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</si>
  <si>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</si>
  <si>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</si>
  <si>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</si>
  <si>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</si>
  <si>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</si>
  <si>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</si>
  <si>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</si>
  <si>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</si>
  <si>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</si>
  <si>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</si>
  <si>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</si>
  <si>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ESF-01</t>
  </si>
  <si>
    <t>1122 Cuentas por Cobrar CP</t>
  </si>
  <si>
    <t>ESF-02</t>
  </si>
  <si>
    <t>1123 Deudores Diversos por cobrar a CP</t>
  </si>
  <si>
    <t>ESF-03</t>
  </si>
  <si>
    <t>1130 Derechos a Recibir Bienes o Serv.</t>
  </si>
  <si>
    <t>1131 Ant. Prov. Adq. Bienes y Prest Serv</t>
  </si>
  <si>
    <t>1134 Ant. a Contratistas por Obras Púb.</t>
  </si>
  <si>
    <t>1200 ACTIVO NO CIRCULANTE</t>
  </si>
  <si>
    <t>1210 Inversiones Financieras a LP</t>
  </si>
  <si>
    <t>1213 Fideicomisos, Mandatos y Contratos</t>
  </si>
  <si>
    <t>1230 Bienes Inmuebles,Infr/Cons</t>
  </si>
  <si>
    <t>ESF-08</t>
  </si>
  <si>
    <t xml:space="preserve">1235 Constr. en Proceso Bienes de Dominio Publico 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</si>
  <si>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</si>
  <si>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</si>
  <si>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</si>
  <si>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</si>
  <si>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</si>
  <si>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</si>
  <si>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 xml:space="preserve">1245 Equipo de Defensa y Seguridad </t>
  </si>
  <si>
    <t>1246 Maquinaria, Otros Equipos y Herr.</t>
  </si>
  <si>
    <t>1250 Activos Intangibles</t>
  </si>
  <si>
    <t>1251 Software</t>
  </si>
  <si>
    <t>1260 Dep., Det. y Amortizaciones Acum.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</si>
  <si>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</si>
  <si>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</si>
  <si>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</si>
  <si>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</si>
  <si>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</si>
  <si>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ESF-12</t>
  </si>
  <si>
    <t>2111 Serv.Personales por Pagar a CP</t>
  </si>
  <si>
    <t>2112 Proveedores por Pagar a CP</t>
  </si>
  <si>
    <t xml:space="preserve">2113 Contratistas por Pagar a Corto Plazo </t>
  </si>
  <si>
    <t>2115 Transferencias Otorgadas por Pagar</t>
  </si>
  <si>
    <t>2117 Retenciones y Contribuciones por</t>
  </si>
  <si>
    <t>2119 Otras Cuentas por Pagar a CP</t>
  </si>
  <si>
    <t>2190 Otros Pasivos a Corto Plazo</t>
  </si>
  <si>
    <t>2191 Ingresos por Clasificar</t>
  </si>
  <si>
    <t>HACIENDA PÚBLICA/PATRIMONIO</t>
  </si>
  <si>
    <t>3100 PATRIMONIO CONTRIBUIDO</t>
  </si>
  <si>
    <t>VHP-01</t>
  </si>
  <si>
    <t>3110 Aportaciones</t>
  </si>
  <si>
    <t>3120 Donaciones de Capital</t>
  </si>
  <si>
    <t>3200 PATRIMONIO GENERADO</t>
  </si>
  <si>
    <t>VHP-02</t>
  </si>
  <si>
    <t>3210 Resul.del Ejercicio (Ahorro/ Desaho</t>
  </si>
  <si>
    <t>3220 Resul. de Ejercicios Anteriores</t>
  </si>
  <si>
    <t>3240 Reservas</t>
  </si>
  <si>
    <t>3243 Reservas por Contingencias</t>
  </si>
  <si>
    <t>Total de Pasivo y Hacienda Pública/Patri</t>
  </si>
  <si>
    <t>Bajo protesta de decir verdad declaramos que los Estados Financieros y sus notas son razonablemente correctos y son responsabilidad del emisor.</t>
  </si>
  <si>
    <t>SOFIA AYALA RODRIGUEZ</t>
  </si>
  <si>
    <t>IRMA PEREZ FLORES</t>
  </si>
  <si>
    <t xml:space="preserve">RECTORA </t>
  </si>
  <si>
    <t>DIRECTORA DE ADMINITRACION Y FINANZAS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</si>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</sst>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\-#,##0.00;#,##0.00;&quot; &quot;"/>
    <numFmt numFmtId="167" formatCode="#,##0.00000000_ ;\-#,##0.00000000\ 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name val="Arial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2" borderId="0" xfId="0" applyFont="1" applyFill="1"/>
    <xf numFmtId="0" fontId="2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2" applyNumberFormat="1" applyFont="1" applyFill="1" applyBorder="1" applyAlignment="1" applyProtection="1">
      <alignment vertical="top" wrapText="1"/>
      <protection locked="0"/>
    </xf>
    <xf numFmtId="164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4" fontId="4" fillId="3" borderId="2" xfId="2" applyNumberFormat="1" applyFont="1" applyFill="1" applyBorder="1" applyAlignment="1" applyProtection="1">
      <alignment vertical="top" wrapText="1"/>
      <protection locked="0"/>
    </xf>
    <xf numFmtId="164" fontId="3" fillId="3" borderId="2" xfId="0" applyNumberFormat="1" applyFont="1" applyFill="1" applyBorder="1"/>
    <xf numFmtId="49" fontId="4" fillId="2" borderId="2" xfId="0" applyNumberFormat="1" applyFont="1" applyFill="1" applyBorder="1" applyAlignment="1">
      <alignment horizontal="left"/>
    </xf>
    <xf numFmtId="4" fontId="3" fillId="0" borderId="2" xfId="2" applyNumberFormat="1" applyFont="1" applyFill="1" applyBorder="1" applyAlignment="1" applyProtection="1">
      <alignment vertical="top" wrapText="1"/>
      <protection locked="0"/>
    </xf>
    <xf numFmtId="164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3" xfId="0" applyNumberFormat="1" applyFont="1" applyFill="1" applyBorder="1"/>
    <xf numFmtId="3" fontId="6" fillId="0" borderId="4" xfId="2" applyNumberFormat="1" applyFont="1" applyFill="1" applyBorder="1" applyAlignment="1">
      <alignment vertical="top"/>
    </xf>
    <xf numFmtId="3" fontId="3" fillId="0" borderId="4" xfId="2" applyNumberFormat="1" applyFont="1" applyFill="1" applyBorder="1" applyAlignment="1">
      <alignment vertical="top"/>
    </xf>
    <xf numFmtId="164" fontId="3" fillId="2" borderId="4" xfId="0" applyNumberFormat="1" applyFont="1" applyFill="1" applyBorder="1"/>
    <xf numFmtId="4" fontId="3" fillId="0" borderId="2" xfId="2" applyNumberFormat="1" applyFont="1" applyBorder="1" applyAlignment="1" applyProtection="1">
      <alignment vertical="top" wrapText="1"/>
      <protection locked="0"/>
    </xf>
    <xf numFmtId="165" fontId="3" fillId="2" borderId="2" xfId="0" applyNumberFormat="1" applyFont="1" applyFill="1" applyBorder="1"/>
    <xf numFmtId="164" fontId="3" fillId="2" borderId="5" xfId="0" applyNumberFormat="1" applyFont="1" applyFill="1" applyBorder="1"/>
    <xf numFmtId="165" fontId="3" fillId="2" borderId="5" xfId="0" applyNumberFormat="1" applyFont="1" applyFill="1" applyBorder="1"/>
    <xf numFmtId="49" fontId="4" fillId="3" borderId="6" xfId="0" applyNumberFormat="1" applyFont="1" applyFill="1" applyBorder="1" applyAlignment="1">
      <alignment horizontal="left"/>
    </xf>
    <xf numFmtId="164" fontId="4" fillId="3" borderId="6" xfId="0" applyNumberFormat="1" applyFont="1" applyFill="1" applyBorder="1"/>
    <xf numFmtId="3" fontId="3" fillId="3" borderId="4" xfId="2" applyNumberFormat="1" applyFont="1" applyFill="1" applyBorder="1" applyAlignment="1">
      <alignment vertical="top"/>
    </xf>
    <xf numFmtId="49" fontId="4" fillId="2" borderId="1" xfId="0" applyNumberFormat="1" applyFont="1" applyFill="1" applyBorder="1" applyAlignment="1">
      <alignment horizontal="left"/>
    </xf>
    <xf numFmtId="166" fontId="4" fillId="2" borderId="1" xfId="0" applyNumberFormat="1" applyFont="1" applyFill="1" applyBorder="1"/>
    <xf numFmtId="164" fontId="4" fillId="2" borderId="1" xfId="0" applyNumberFormat="1" applyFont="1" applyFill="1" applyBorder="1"/>
    <xf numFmtId="167" fontId="3" fillId="2" borderId="0" xfId="0" applyNumberFormat="1" applyFont="1" applyFill="1"/>
    <xf numFmtId="0" fontId="6" fillId="0" borderId="7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3" fillId="2" borderId="0" xfId="1" applyNumberFormat="1" applyFont="1" applyFill="1" applyBorder="1" applyProtection="1"/>
    <xf numFmtId="43" fontId="3" fillId="2" borderId="0" xfId="1" applyNumberFormat="1" applyFont="1" applyFill="1" applyBorder="1" applyAlignment="1" applyProtection="1">
      <alignment vertical="top"/>
    </xf>
    <xf numFmtId="164" fontId="4" fillId="3" borderId="9" xfId="0" applyNumberFormat="1" applyFont="1" applyFill="1" applyBorder="1"/>
    <xf numFmtId="164" fontId="3" fillId="3" borderId="4" xfId="0" applyNumberFormat="1" applyFont="1" applyFill="1" applyBorder="1"/>
    <xf numFmtId="164" fontId="3" fillId="2" borderId="10" xfId="0" applyNumberFormat="1" applyFont="1" applyFill="1" applyBorder="1"/>
    <xf numFmtId="4" fontId="3" fillId="0" borderId="3" xfId="2" applyNumberFormat="1" applyFont="1" applyBorder="1" applyAlignment="1" applyProtection="1">
      <alignment vertical="top" wrapText="1"/>
      <protection locked="0"/>
    </xf>
    <xf numFmtId="4" fontId="3" fillId="0" borderId="5" xfId="2" applyNumberFormat="1" applyFont="1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tabSelected="1" workbookViewId="0">
      <selection activeCell="B54" sqref="B54"/>
    </sheetView>
  </sheetViews>
  <sheetFormatPr baseColWidth="10" defaultRowHeight="12.75" x14ac:dyDescent="0.2"/>
  <cols>
    <col min="1" max="1" width="43.85546875" style="1" bestFit="1" customWidth="1"/>
    <col min="2" max="3" width="22.5703125" style="1" customWidth="1"/>
    <col min="4" max="16384" width="11.42578125" style="1"/>
  </cols>
  <sheetData>
    <row r="1" spans="1:4" x14ac:dyDescent="0.2">
      <c r="A1" s="39" t="s">
        <v>0</v>
      </c>
      <c r="B1" s="39"/>
      <c r="C1" s="39"/>
      <c r="D1" s="39"/>
    </row>
    <row r="2" spans="1:4" x14ac:dyDescent="0.2">
      <c r="A2" s="39" t="s">
        <v>1</v>
      </c>
      <c r="B2" s="39"/>
      <c r="C2" s="39"/>
      <c r="D2" s="39"/>
    </row>
    <row r="3" spans="1:4" x14ac:dyDescent="0.2">
      <c r="A3" s="39" t="s">
        <v>69</v>
      </c>
      <c r="B3" s="39"/>
      <c r="C3" s="39"/>
      <c r="D3" s="39"/>
    </row>
    <row r="4" spans="1:4" x14ac:dyDescent="0.2">
      <c r="A4" s="2"/>
      <c r="B4" s="2"/>
      <c r="C4" s="2"/>
      <c r="D4" s="2"/>
    </row>
    <row r="5" spans="1:4" x14ac:dyDescent="0.2">
      <c r="A5" s="3" t="s">
        <v>2</v>
      </c>
      <c r="B5" s="4" t="s">
        <v>3</v>
      </c>
      <c r="C5" s="4" t="s">
        <v>4</v>
      </c>
      <c r="D5" s="4" t="s">
        <v>5</v>
      </c>
    </row>
    <row r="6" spans="1:4" x14ac:dyDescent="0.2">
      <c r="A6" s="3" t="s">
        <v>6</v>
      </c>
      <c r="B6" s="5">
        <f>B7+B18</f>
        <v>96682285.920000002</v>
      </c>
      <c r="C6" s="5">
        <v>93958065.340000004</v>
      </c>
      <c r="D6" s="34">
        <v>0</v>
      </c>
    </row>
    <row r="7" spans="1:4" x14ac:dyDescent="0.2">
      <c r="A7" s="7" t="s">
        <v>7</v>
      </c>
      <c r="B7" s="8">
        <f>B8+B11+B15</f>
        <v>26093919.5</v>
      </c>
      <c r="C7" s="8">
        <v>22805012.850000001</v>
      </c>
      <c r="D7" s="35">
        <v>0</v>
      </c>
    </row>
    <row r="8" spans="1:4" x14ac:dyDescent="0.2">
      <c r="A8" s="10" t="s">
        <v>8</v>
      </c>
      <c r="B8" s="18">
        <f>SUM(B9:B10)</f>
        <v>19456428.539999999</v>
      </c>
      <c r="C8" s="18">
        <v>16685376.140000001</v>
      </c>
      <c r="D8" s="17">
        <v>0</v>
      </c>
    </row>
    <row r="9" spans="1:4" x14ac:dyDescent="0.2">
      <c r="A9" s="13" t="s">
        <v>9</v>
      </c>
      <c r="B9" s="18">
        <v>0</v>
      </c>
      <c r="C9" s="18">
        <v>5000</v>
      </c>
      <c r="D9" s="17">
        <v>0</v>
      </c>
    </row>
    <row r="10" spans="1:4" x14ac:dyDescent="0.2">
      <c r="A10" s="13" t="s">
        <v>10</v>
      </c>
      <c r="B10" s="18">
        <v>19456428.539999999</v>
      </c>
      <c r="C10" s="18">
        <v>16680376.140000001</v>
      </c>
      <c r="D10" s="17">
        <v>0</v>
      </c>
    </row>
    <row r="11" spans="1:4" x14ac:dyDescent="0.2">
      <c r="A11" s="10" t="s">
        <v>11</v>
      </c>
      <c r="B11" s="12">
        <f>B12+B13+B14</f>
        <v>6637490.96</v>
      </c>
      <c r="C11" s="12">
        <v>6119636.71</v>
      </c>
      <c r="D11" s="17">
        <v>0</v>
      </c>
    </row>
    <row r="12" spans="1:4" x14ac:dyDescent="0.2">
      <c r="A12" s="13" t="s">
        <v>12</v>
      </c>
      <c r="B12" s="18">
        <v>5133505.38</v>
      </c>
      <c r="C12" s="18">
        <v>5094449.93</v>
      </c>
      <c r="D12" s="15" t="s">
        <v>13</v>
      </c>
    </row>
    <row r="13" spans="1:4" x14ac:dyDescent="0.2">
      <c r="A13" s="13" t="s">
        <v>14</v>
      </c>
      <c r="B13" s="18">
        <v>569323.54</v>
      </c>
      <c r="C13" s="18">
        <v>2.54</v>
      </c>
      <c r="D13" s="16" t="s">
        <v>15</v>
      </c>
    </row>
    <row r="14" spans="1:4" x14ac:dyDescent="0.2">
      <c r="A14" s="13" t="s">
        <v>16</v>
      </c>
      <c r="B14" s="18">
        <v>934662.04</v>
      </c>
      <c r="C14" s="18">
        <v>1025184.24</v>
      </c>
      <c r="D14" s="16" t="s">
        <v>17</v>
      </c>
    </row>
    <row r="15" spans="1:4" x14ac:dyDescent="0.2">
      <c r="A15" s="10" t="s">
        <v>18</v>
      </c>
      <c r="B15" s="12">
        <f>B16+B17</f>
        <v>0</v>
      </c>
      <c r="C15" s="12">
        <v>0</v>
      </c>
      <c r="D15" s="17">
        <v>0</v>
      </c>
    </row>
    <row r="16" spans="1:4" x14ac:dyDescent="0.2">
      <c r="A16" s="13" t="s">
        <v>19</v>
      </c>
      <c r="B16" s="12"/>
      <c r="C16" s="12"/>
      <c r="D16" s="17">
        <v>0</v>
      </c>
    </row>
    <row r="17" spans="1:4" x14ac:dyDescent="0.2">
      <c r="A17" s="13" t="s">
        <v>20</v>
      </c>
      <c r="B17" s="12"/>
      <c r="C17" s="11"/>
      <c r="D17" s="17">
        <v>0</v>
      </c>
    </row>
    <row r="18" spans="1:4" x14ac:dyDescent="0.2">
      <c r="A18" s="7" t="s">
        <v>21</v>
      </c>
      <c r="B18" s="9">
        <f>B19+B21+B24+B31+B33</f>
        <v>70588366.420000002</v>
      </c>
      <c r="C18" s="9">
        <v>71153052.49000001</v>
      </c>
      <c r="D18" s="35">
        <v>0</v>
      </c>
    </row>
    <row r="19" spans="1:4" x14ac:dyDescent="0.2">
      <c r="A19" s="10" t="s">
        <v>22</v>
      </c>
      <c r="B19" s="12">
        <f>SUM(B20)</f>
        <v>0</v>
      </c>
      <c r="C19" s="12">
        <v>0</v>
      </c>
      <c r="D19" s="17">
        <v>0</v>
      </c>
    </row>
    <row r="20" spans="1:4" x14ac:dyDescent="0.2">
      <c r="A20" s="13" t="s">
        <v>23</v>
      </c>
      <c r="B20" s="12"/>
      <c r="C20" s="12"/>
      <c r="D20" s="17">
        <v>0</v>
      </c>
    </row>
    <row r="21" spans="1:4" x14ac:dyDescent="0.2">
      <c r="A21" s="10" t="s">
        <v>24</v>
      </c>
      <c r="B21" s="12">
        <f>SUM(B22:B23)</f>
        <v>63623073.810000002</v>
      </c>
      <c r="C21" s="12">
        <v>63623073.810000002</v>
      </c>
      <c r="D21" s="15" t="s">
        <v>25</v>
      </c>
    </row>
    <row r="22" spans="1:4" x14ac:dyDescent="0.2">
      <c r="A22" s="13" t="s">
        <v>26</v>
      </c>
      <c r="B22" s="12"/>
      <c r="C22" s="12"/>
      <c r="D22" s="17"/>
    </row>
    <row r="23" spans="1:4" x14ac:dyDescent="0.2">
      <c r="A23" s="13" t="s">
        <v>27</v>
      </c>
      <c r="B23" s="18">
        <v>63623073.810000002</v>
      </c>
      <c r="C23" s="18">
        <v>63623073.810000002</v>
      </c>
      <c r="D23" s="17">
        <v>0</v>
      </c>
    </row>
    <row r="24" spans="1:4" x14ac:dyDescent="0.2">
      <c r="A24" s="10" t="s">
        <v>28</v>
      </c>
      <c r="B24" s="12">
        <f>SUM(B25:B30)</f>
        <v>8894440.7300000004</v>
      </c>
      <c r="C24" s="12">
        <v>8182060.6400000006</v>
      </c>
      <c r="D24" s="15" t="s">
        <v>25</v>
      </c>
    </row>
    <row r="25" spans="1:4" x14ac:dyDescent="0.2">
      <c r="A25" s="13" t="s">
        <v>29</v>
      </c>
      <c r="B25" s="18">
        <v>2435240.37</v>
      </c>
      <c r="C25" s="18">
        <v>1995888.28</v>
      </c>
      <c r="D25" s="17">
        <v>0</v>
      </c>
    </row>
    <row r="26" spans="1:4" x14ac:dyDescent="0.2">
      <c r="A26" s="13" t="s">
        <v>30</v>
      </c>
      <c r="B26" s="18">
        <v>63000</v>
      </c>
      <c r="C26" s="18">
        <v>63000</v>
      </c>
      <c r="D26" s="17">
        <v>0</v>
      </c>
    </row>
    <row r="27" spans="1:4" x14ac:dyDescent="0.2">
      <c r="A27" s="13" t="s">
        <v>31</v>
      </c>
      <c r="B27" s="18">
        <v>12932.84</v>
      </c>
      <c r="C27" s="18">
        <v>12932.84</v>
      </c>
      <c r="D27" s="17">
        <v>0</v>
      </c>
    </row>
    <row r="28" spans="1:4" x14ac:dyDescent="0.2">
      <c r="A28" s="13" t="s">
        <v>32</v>
      </c>
      <c r="B28" s="18">
        <v>1540546</v>
      </c>
      <c r="C28" s="18">
        <v>1540546</v>
      </c>
      <c r="D28" s="17">
        <v>0</v>
      </c>
    </row>
    <row r="29" spans="1:4" x14ac:dyDescent="0.2">
      <c r="A29" s="13" t="s">
        <v>33</v>
      </c>
      <c r="B29" s="18">
        <v>172663.67999999999</v>
      </c>
      <c r="C29" s="18">
        <v>172663.67999999999</v>
      </c>
      <c r="D29" s="17"/>
    </row>
    <row r="30" spans="1:4" x14ac:dyDescent="0.2">
      <c r="A30" s="13" t="s">
        <v>34</v>
      </c>
      <c r="B30" s="18">
        <v>4670057.84</v>
      </c>
      <c r="C30" s="18">
        <v>4397029.84</v>
      </c>
      <c r="D30" s="17">
        <v>0</v>
      </c>
    </row>
    <row r="31" spans="1:4" x14ac:dyDescent="0.2">
      <c r="A31" s="10" t="s">
        <v>35</v>
      </c>
      <c r="B31" s="12">
        <f>SUM(B32)</f>
        <v>0</v>
      </c>
      <c r="C31" s="12">
        <v>0</v>
      </c>
      <c r="D31" s="17">
        <v>0</v>
      </c>
    </row>
    <row r="32" spans="1:4" x14ac:dyDescent="0.2">
      <c r="A32" s="13" t="s">
        <v>36</v>
      </c>
      <c r="B32" s="12"/>
      <c r="C32" s="12"/>
      <c r="D32" s="17">
        <v>0</v>
      </c>
    </row>
    <row r="33" spans="1:4" x14ac:dyDescent="0.2">
      <c r="A33" s="10" t="s">
        <v>37</v>
      </c>
      <c r="B33" s="12">
        <f>SUM(B34:B35)</f>
        <v>-1929148.12</v>
      </c>
      <c r="C33" s="12">
        <v>-652081.96</v>
      </c>
      <c r="D33" s="17">
        <v>0</v>
      </c>
    </row>
    <row r="34" spans="1:4" x14ac:dyDescent="0.2">
      <c r="A34" s="13" t="s">
        <v>38</v>
      </c>
      <c r="B34" s="18">
        <v>-1929148.12</v>
      </c>
      <c r="C34" s="18">
        <v>-652081.96</v>
      </c>
      <c r="D34" s="15" t="s">
        <v>25</v>
      </c>
    </row>
    <row r="35" spans="1:4" x14ac:dyDescent="0.2">
      <c r="A35" s="13" t="s">
        <v>39</v>
      </c>
      <c r="B35" s="20"/>
      <c r="C35" s="20"/>
      <c r="D35" s="17">
        <v>0</v>
      </c>
    </row>
    <row r="36" spans="1:4" x14ac:dyDescent="0.2">
      <c r="A36" s="3" t="s">
        <v>40</v>
      </c>
      <c r="B36" s="6">
        <f>B37</f>
        <v>5388147.0800000001</v>
      </c>
      <c r="C36" s="6">
        <v>2791880.44</v>
      </c>
      <c r="D36" s="6">
        <v>0</v>
      </c>
    </row>
    <row r="37" spans="1:4" x14ac:dyDescent="0.2">
      <c r="A37" s="7" t="s">
        <v>41</v>
      </c>
      <c r="B37" s="9">
        <f>B38+B45</f>
        <v>5388147.0800000001</v>
      </c>
      <c r="C37" s="9">
        <v>2791880.44</v>
      </c>
      <c r="D37" s="9">
        <v>0</v>
      </c>
    </row>
    <row r="38" spans="1:4" x14ac:dyDescent="0.2">
      <c r="A38" s="10" t="s">
        <v>42</v>
      </c>
      <c r="B38" s="12">
        <f>SUM(B39:B44)</f>
        <v>5388147.0800000001</v>
      </c>
      <c r="C38" s="12">
        <v>2791880.44</v>
      </c>
      <c r="D38" s="15" t="s">
        <v>43</v>
      </c>
    </row>
    <row r="39" spans="1:4" x14ac:dyDescent="0.2">
      <c r="A39" s="13" t="s">
        <v>44</v>
      </c>
      <c r="B39" s="14"/>
      <c r="C39" s="12"/>
      <c r="D39" s="17">
        <v>0</v>
      </c>
    </row>
    <row r="40" spans="1:4" x14ac:dyDescent="0.2">
      <c r="A40" s="13" t="s">
        <v>45</v>
      </c>
      <c r="B40" s="14">
        <v>2.2799999999999998</v>
      </c>
      <c r="C40" s="12">
        <v>2.2799999999999998</v>
      </c>
      <c r="D40" s="15" t="s">
        <v>43</v>
      </c>
    </row>
    <row r="41" spans="1:4" x14ac:dyDescent="0.2">
      <c r="A41" s="13" t="s">
        <v>46</v>
      </c>
      <c r="B41" s="37">
        <v>200874.89</v>
      </c>
      <c r="C41" s="18">
        <v>200874.89</v>
      </c>
      <c r="D41" s="15" t="s">
        <v>43</v>
      </c>
    </row>
    <row r="42" spans="1:4" x14ac:dyDescent="0.2">
      <c r="A42" s="13" t="s">
        <v>47</v>
      </c>
      <c r="B42" s="14"/>
      <c r="C42" s="12"/>
      <c r="D42" s="17">
        <v>0</v>
      </c>
    </row>
    <row r="43" spans="1:4" x14ac:dyDescent="0.2">
      <c r="A43" s="13" t="s">
        <v>48</v>
      </c>
      <c r="B43" s="37">
        <v>2044512.66</v>
      </c>
      <c r="C43" s="18">
        <v>1129514.3500000001</v>
      </c>
      <c r="D43" s="15" t="s">
        <v>43</v>
      </c>
    </row>
    <row r="44" spans="1:4" x14ac:dyDescent="0.2">
      <c r="A44" s="13" t="s">
        <v>49</v>
      </c>
      <c r="B44" s="37">
        <v>3142757.25</v>
      </c>
      <c r="C44" s="18">
        <v>1461488.92</v>
      </c>
      <c r="D44" s="15" t="s">
        <v>43</v>
      </c>
    </row>
    <row r="45" spans="1:4" x14ac:dyDescent="0.2">
      <c r="A45" s="10" t="s">
        <v>50</v>
      </c>
      <c r="B45" s="14"/>
      <c r="C45" s="19"/>
      <c r="D45" s="17">
        <v>0</v>
      </c>
    </row>
    <row r="46" spans="1:4" x14ac:dyDescent="0.2">
      <c r="A46" s="13" t="s">
        <v>51</v>
      </c>
      <c r="B46" s="36"/>
      <c r="C46" s="21"/>
      <c r="D46" s="17">
        <v>0</v>
      </c>
    </row>
    <row r="47" spans="1:4" x14ac:dyDescent="0.2">
      <c r="A47" s="22" t="s">
        <v>52</v>
      </c>
      <c r="B47" s="23">
        <f>B48+B51</f>
        <v>91294138.839999989</v>
      </c>
      <c r="C47" s="23">
        <v>91166184.900000006</v>
      </c>
      <c r="D47" s="23">
        <v>0</v>
      </c>
    </row>
    <row r="48" spans="1:4" x14ac:dyDescent="0.2">
      <c r="A48" s="7" t="s">
        <v>53</v>
      </c>
      <c r="B48" s="9">
        <v>29476610.949999999</v>
      </c>
      <c r="C48" s="9">
        <v>29476610.949999999</v>
      </c>
      <c r="D48" s="24" t="s">
        <v>54</v>
      </c>
    </row>
    <row r="49" spans="1:5" x14ac:dyDescent="0.2">
      <c r="A49" s="13" t="s">
        <v>55</v>
      </c>
      <c r="B49" s="18">
        <v>29476610.949999999</v>
      </c>
      <c r="C49" s="18">
        <v>29476610.949999999</v>
      </c>
      <c r="D49" s="12">
        <v>0</v>
      </c>
    </row>
    <row r="50" spans="1:5" x14ac:dyDescent="0.2">
      <c r="A50" s="13" t="s">
        <v>56</v>
      </c>
      <c r="B50" s="12"/>
      <c r="C50" s="12"/>
      <c r="D50" s="12">
        <v>0</v>
      </c>
    </row>
    <row r="51" spans="1:5" x14ac:dyDescent="0.2">
      <c r="A51" s="7" t="s">
        <v>57</v>
      </c>
      <c r="B51" s="9">
        <f>B52+B53+B54</f>
        <v>61817527.889999993</v>
      </c>
      <c r="C51" s="9">
        <v>61689573.950000003</v>
      </c>
      <c r="D51" s="24" t="s">
        <v>58</v>
      </c>
    </row>
    <row r="52" spans="1:5" x14ac:dyDescent="0.2">
      <c r="A52" s="13" t="s">
        <v>59</v>
      </c>
      <c r="B52" s="18">
        <v>7248428.7199999997</v>
      </c>
      <c r="C52" s="18">
        <v>6467569.5300000003</v>
      </c>
      <c r="D52" s="12">
        <v>0</v>
      </c>
    </row>
    <row r="53" spans="1:5" x14ac:dyDescent="0.2">
      <c r="A53" s="13" t="s">
        <v>60</v>
      </c>
      <c r="B53" s="18">
        <v>53385997.259999998</v>
      </c>
      <c r="C53" s="18">
        <v>53996054.170000002</v>
      </c>
      <c r="D53" s="12">
        <v>0</v>
      </c>
    </row>
    <row r="54" spans="1:5" x14ac:dyDescent="0.2">
      <c r="A54" s="13" t="s">
        <v>61</v>
      </c>
      <c r="B54" s="18">
        <f>B55</f>
        <v>1183101.9099999999</v>
      </c>
      <c r="C54" s="18">
        <v>1225950.25</v>
      </c>
      <c r="D54" s="12">
        <v>0</v>
      </c>
    </row>
    <row r="55" spans="1:5" x14ac:dyDescent="0.2">
      <c r="A55" s="13" t="s">
        <v>62</v>
      </c>
      <c r="B55" s="38">
        <v>1183101.9099999999</v>
      </c>
      <c r="C55" s="38">
        <v>1225950.25</v>
      </c>
      <c r="D55" s="12"/>
    </row>
    <row r="56" spans="1:5" x14ac:dyDescent="0.2">
      <c r="A56" s="25" t="s">
        <v>63</v>
      </c>
      <c r="B56" s="26">
        <f>B36+B47</f>
        <v>96682285.919999987</v>
      </c>
      <c r="C56" s="26">
        <v>93958065.340000004</v>
      </c>
      <c r="D56" s="27">
        <v>0</v>
      </c>
    </row>
    <row r="57" spans="1:5" x14ac:dyDescent="0.2">
      <c r="B57" s="28"/>
    </row>
    <row r="58" spans="1:5" x14ac:dyDescent="0.2">
      <c r="A58" s="1" t="s">
        <v>64</v>
      </c>
    </row>
    <row r="61" spans="1:5" x14ac:dyDescent="0.2">
      <c r="A61" s="29"/>
      <c r="B61" s="30"/>
      <c r="C61" s="30"/>
      <c r="D61" s="30"/>
      <c r="E61" s="30"/>
    </row>
    <row r="62" spans="1:5" x14ac:dyDescent="0.2">
      <c r="A62" s="31" t="s">
        <v>65</v>
      </c>
      <c r="B62" s="32"/>
      <c r="C62" s="40" t="s">
        <v>66</v>
      </c>
      <c r="D62" s="40"/>
      <c r="E62" s="40"/>
    </row>
    <row r="63" spans="1:5" x14ac:dyDescent="0.2">
      <c r="A63" s="31" t="s">
        <v>67</v>
      </c>
      <c r="B63" s="33"/>
      <c r="C63" s="41" t="s">
        <v>68</v>
      </c>
      <c r="D63" s="41"/>
      <c r="E63" s="41"/>
    </row>
  </sheetData>
  <mergeCells count="5">
    <mergeCell ref="A1:D1"/>
    <mergeCell ref="A2:D2"/>
    <mergeCell ref="A3:D3"/>
    <mergeCell ref="C62:E62"/>
    <mergeCell ref="C63:E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UTSMA-09</cp:lastModifiedBy>
  <dcterms:created xsi:type="dcterms:W3CDTF">2017-08-16T14:52:37Z</dcterms:created>
  <dcterms:modified xsi:type="dcterms:W3CDTF">2017-08-16T19:45:38Z</dcterms:modified>
</cp:coreProperties>
</file>